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 Da\Downloads\"/>
    </mc:Choice>
  </mc:AlternateContent>
  <xr:revisionPtr revIDLastSave="0" documentId="13_ncr:1_{6F3DB3DB-A3E3-4CBA-9B43-6E84440888BD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Commandite 2021-2022" sheetId="6" r:id="rId1"/>
    <sheet name="Risk-Reward 2021-2022" sheetId="13" r:id="rId2"/>
    <sheet name="Club" sheetId="2" r:id="rId3"/>
    <sheet name="Gardien" sheetId="3" r:id="rId4"/>
    <sheet name="Défenseur" sheetId="4" r:id="rId5"/>
    <sheet name="Attaquant" sheetId="5" r:id="rId6"/>
    <sheet name="Bet99" sheetId="14" r:id="rId7"/>
    <sheet name="Stats Commandite" sheetId="10" state="hidden" r:id="rId8"/>
    <sheet name="Stats Gardien" sheetId="12" state="hidden" r:id="rId9"/>
    <sheet name="Points" sheetId="7" state="hidden" r:id="rId10"/>
    <sheet name="HitBlock" sheetId="8" state="hidden" r:id="rId11"/>
    <sheet name="Time On Ice" sheetId="9" state="hidden" r:id="rId12"/>
    <sheet name="Gardiens" sheetId="11" state="hidden" r:id="rId13"/>
  </sheets>
  <definedNames>
    <definedName name="_xlnm._FilterDatabase" localSheetId="5" hidden="1">Attaquant!$A$2:$Q$2</definedName>
    <definedName name="_xlnm._FilterDatabase" localSheetId="4" hidden="1">Défenseur!$A$3:$I$66</definedName>
    <definedName name="_xlnm._FilterDatabase" localSheetId="12" hidden="1">Gardiens!$A$1:$V$1</definedName>
    <definedName name="_xlnm._FilterDatabase" localSheetId="10" hidden="1">HitBlock!$A$1:$W$891</definedName>
    <definedName name="_xlnm._FilterDatabase" localSheetId="9" hidden="1">Points!$A$1:$W$891</definedName>
    <definedName name="_xlnm._FilterDatabase" localSheetId="7" hidden="1">'Stats Commandite'!$A$1:$L$891</definedName>
    <definedName name="_xlnm._FilterDatabase" localSheetId="11" hidden="1">'Time On Ice'!$A$1:$R$891</definedName>
    <definedName name="_xlnm.Print_Area" localSheetId="5">Attaquant!$A$1:$I$96</definedName>
    <definedName name="_xlnm.Print_Area" localSheetId="6">'Bet99'!$A$1:$H$34</definedName>
    <definedName name="_xlnm.Print_Area" localSheetId="2">Club!$A$1:$H$34</definedName>
    <definedName name="_xlnm.Print_Area" localSheetId="0">'Commandite 2021-2022'!$A$1:$P$43</definedName>
    <definedName name="_xlnm.Print_Area" localSheetId="4">Défenseur!$A$1:$I$78</definedName>
    <definedName name="_xlnm.Print_Area" localSheetId="3">Gardien!$A$1:$I$39</definedName>
    <definedName name="_xlnm.Print_Area" localSheetId="1">'Risk-Reward 2021-2022'!$A$1:$M$33</definedName>
  </definedNames>
  <calcPr calcId="19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" i="2"/>
  <c r="R34" i="2"/>
  <c r="S34" i="2"/>
  <c r="Q34" i="2" s="1"/>
  <c r="S33" i="2"/>
  <c r="Q33" i="2" s="1"/>
  <c r="S4" i="2"/>
  <c r="Q4" i="2" s="1"/>
  <c r="S5" i="2"/>
  <c r="Q5" i="2" s="1"/>
  <c r="S6" i="2"/>
  <c r="Q6" i="2" s="1"/>
  <c r="S7" i="2"/>
  <c r="Q7" i="2" s="1"/>
  <c r="S8" i="2"/>
  <c r="Q8" i="2" s="1"/>
  <c r="S9" i="2"/>
  <c r="Q9" i="2" s="1"/>
  <c r="S10" i="2"/>
  <c r="Q10" i="2" s="1"/>
  <c r="S11" i="2"/>
  <c r="Q11" i="2" s="1"/>
  <c r="S12" i="2"/>
  <c r="Q12" i="2" s="1"/>
  <c r="S13" i="2"/>
  <c r="Q13" i="2" s="1"/>
  <c r="S14" i="2"/>
  <c r="Q14" i="2" s="1"/>
  <c r="S15" i="2"/>
  <c r="Q15" i="2" s="1"/>
  <c r="S16" i="2"/>
  <c r="Q16" i="2" s="1"/>
  <c r="S17" i="2"/>
  <c r="Q17" i="2" s="1"/>
  <c r="S18" i="2"/>
  <c r="Q18" i="2" s="1"/>
  <c r="S19" i="2"/>
  <c r="Q19" i="2" s="1"/>
  <c r="S20" i="2"/>
  <c r="Q20" i="2" s="1"/>
  <c r="S21" i="2"/>
  <c r="Q21" i="2" s="1"/>
  <c r="S22" i="2"/>
  <c r="Q22" i="2" s="1"/>
  <c r="S23" i="2"/>
  <c r="Q23" i="2" s="1"/>
  <c r="S24" i="2"/>
  <c r="Q24" i="2" s="1"/>
  <c r="S25" i="2"/>
  <c r="Q25" i="2" s="1"/>
  <c r="S26" i="2"/>
  <c r="Q26" i="2" s="1"/>
  <c r="S27" i="2"/>
  <c r="Q27" i="2" s="1"/>
  <c r="S28" i="2"/>
  <c r="Q28" i="2" s="1"/>
  <c r="S29" i="2"/>
  <c r="Q29" i="2" s="1"/>
  <c r="S30" i="2"/>
  <c r="Q30" i="2" s="1"/>
  <c r="S31" i="2"/>
  <c r="Q31" i="2" s="1"/>
  <c r="S32" i="2"/>
  <c r="Q32" i="2" s="1"/>
  <c r="S3" i="2"/>
  <c r="Q3" i="2" s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" i="2"/>
  <c r="D23" i="3"/>
  <c r="E23" i="3"/>
  <c r="I23" i="3" s="1"/>
  <c r="G23" i="3"/>
  <c r="H23" i="3"/>
  <c r="D91" i="5"/>
  <c r="E91" i="5"/>
  <c r="G91" i="5"/>
  <c r="H91" i="5"/>
  <c r="D92" i="5"/>
  <c r="E92" i="5"/>
  <c r="G92" i="5"/>
  <c r="H92" i="5"/>
  <c r="D93" i="5"/>
  <c r="E93" i="5"/>
  <c r="G93" i="5"/>
  <c r="H93" i="5"/>
  <c r="D90" i="5"/>
  <c r="E90" i="5"/>
  <c r="G90" i="5"/>
  <c r="H90" i="5"/>
  <c r="D89" i="5"/>
  <c r="E89" i="5"/>
  <c r="G89" i="5"/>
  <c r="H89" i="5"/>
  <c r="I89" i="5" s="1"/>
  <c r="D88" i="5"/>
  <c r="E88" i="5"/>
  <c r="G88" i="5"/>
  <c r="H88" i="5"/>
  <c r="D87" i="5"/>
  <c r="E87" i="5"/>
  <c r="G87" i="5"/>
  <c r="H87" i="5"/>
  <c r="D86" i="5"/>
  <c r="E86" i="5"/>
  <c r="G86" i="5"/>
  <c r="H86" i="5"/>
  <c r="D85" i="5"/>
  <c r="E85" i="5"/>
  <c r="I85" i="5" s="1"/>
  <c r="G85" i="5"/>
  <c r="H85" i="5"/>
  <c r="D84" i="5"/>
  <c r="E84" i="5"/>
  <c r="G84" i="5"/>
  <c r="H84" i="5"/>
  <c r="I92" i="5" l="1"/>
  <c r="I87" i="5"/>
  <c r="I93" i="5"/>
  <c r="I91" i="5"/>
  <c r="I86" i="5"/>
  <c r="I88" i="5"/>
  <c r="I90" i="5"/>
  <c r="I84" i="5"/>
  <c r="E16" i="3"/>
  <c r="O30" i="6"/>
  <c r="O25" i="6"/>
  <c r="O20" i="6"/>
  <c r="O15" i="6"/>
  <c r="K10" i="6"/>
  <c r="K20" i="6"/>
  <c r="K25" i="6"/>
  <c r="K35" i="6"/>
  <c r="G40" i="6"/>
  <c r="C35" i="6"/>
  <c r="C30" i="6"/>
  <c r="C25" i="6"/>
  <c r="C20" i="6"/>
  <c r="F29" i="14"/>
  <c r="F28" i="14"/>
  <c r="F7" i="14"/>
  <c r="E3" i="14"/>
  <c r="E4" i="14"/>
  <c r="F4" i="14" s="1"/>
  <c r="G20" i="6" s="1"/>
  <c r="E5" i="14"/>
  <c r="F5" i="14" s="1"/>
  <c r="E6" i="14"/>
  <c r="F6" i="14" s="1"/>
  <c r="O35" i="6" s="1"/>
  <c r="E7" i="14"/>
  <c r="E8" i="14"/>
  <c r="E9" i="14"/>
  <c r="E10" i="14"/>
  <c r="F10" i="14" s="1"/>
  <c r="E12" i="14"/>
  <c r="E13" i="14"/>
  <c r="F13" i="14" s="1"/>
  <c r="G30" i="6" s="1"/>
  <c r="E14" i="14"/>
  <c r="E15" i="14"/>
  <c r="E16" i="14"/>
  <c r="E17" i="14"/>
  <c r="E18" i="14"/>
  <c r="E19" i="14"/>
  <c r="F19" i="14" s="1"/>
  <c r="O10" i="6" s="1"/>
  <c r="E20" i="14"/>
  <c r="F20" i="14" s="1"/>
  <c r="O5" i="6" s="1"/>
  <c r="E21" i="14"/>
  <c r="E22" i="14"/>
  <c r="F22" i="14" s="1"/>
  <c r="E23" i="14"/>
  <c r="E24" i="14"/>
  <c r="F24" i="14" s="1"/>
  <c r="G5" i="6" s="1"/>
  <c r="E25" i="14"/>
  <c r="F25" i="14" s="1"/>
  <c r="G35" i="6" s="1"/>
  <c r="E26" i="14"/>
  <c r="E27" i="14"/>
  <c r="E28" i="14"/>
  <c r="E29" i="14"/>
  <c r="E30" i="14"/>
  <c r="F30" i="14" s="1"/>
  <c r="K40" i="6" s="1"/>
  <c r="E31" i="14"/>
  <c r="E32" i="14"/>
  <c r="E33" i="14"/>
  <c r="E34" i="14"/>
  <c r="E11" i="14"/>
  <c r="F11" i="14" s="1"/>
  <c r="G10" i="6" s="1"/>
  <c r="E8" i="3"/>
  <c r="E27" i="3"/>
  <c r="E4" i="3"/>
  <c r="E7" i="3"/>
  <c r="E12" i="3"/>
  <c r="E30" i="3"/>
  <c r="E3" i="3"/>
  <c r="E19" i="3"/>
  <c r="E9" i="3"/>
  <c r="E21" i="3"/>
  <c r="E5" i="3"/>
  <c r="E36" i="3"/>
  <c r="E6" i="3"/>
  <c r="E11" i="3"/>
  <c r="E14" i="3"/>
  <c r="E33" i="3"/>
  <c r="E35" i="3"/>
  <c r="E10" i="3"/>
  <c r="E34" i="3"/>
  <c r="E31" i="3"/>
  <c r="E20" i="3"/>
  <c r="E25" i="3"/>
  <c r="E18" i="3"/>
  <c r="E37" i="3"/>
  <c r="E13" i="3"/>
  <c r="E28" i="3"/>
  <c r="E17" i="3"/>
  <c r="E15" i="3"/>
  <c r="E22" i="3"/>
  <c r="E24" i="3"/>
  <c r="H81" i="5"/>
  <c r="G81" i="5"/>
  <c r="E81" i="5"/>
  <c r="D81" i="5"/>
  <c r="H80" i="5"/>
  <c r="G80" i="5"/>
  <c r="E80" i="5"/>
  <c r="D80" i="5"/>
  <c r="H83" i="5"/>
  <c r="G83" i="5"/>
  <c r="E83" i="5"/>
  <c r="D83" i="5"/>
  <c r="H82" i="5"/>
  <c r="G82" i="5"/>
  <c r="E82" i="5"/>
  <c r="D82" i="5"/>
  <c r="H79" i="5"/>
  <c r="G79" i="5"/>
  <c r="E79" i="5"/>
  <c r="D79" i="5"/>
  <c r="H78" i="5"/>
  <c r="G78" i="5"/>
  <c r="E78" i="5"/>
  <c r="D78" i="5"/>
  <c r="H77" i="5"/>
  <c r="G77" i="5"/>
  <c r="E77" i="5"/>
  <c r="D77" i="5"/>
  <c r="H75" i="5"/>
  <c r="G75" i="5"/>
  <c r="E75" i="5"/>
  <c r="D75" i="5"/>
  <c r="H76" i="5"/>
  <c r="G76" i="5"/>
  <c r="E76" i="5"/>
  <c r="D76" i="5"/>
  <c r="H74" i="5"/>
  <c r="G74" i="5"/>
  <c r="E74" i="5"/>
  <c r="D74" i="5"/>
  <c r="H73" i="5"/>
  <c r="G73" i="5"/>
  <c r="E73" i="5"/>
  <c r="D73" i="5"/>
  <c r="H72" i="5"/>
  <c r="G72" i="5"/>
  <c r="E72" i="5"/>
  <c r="D72" i="5"/>
  <c r="H71" i="5"/>
  <c r="G71" i="5"/>
  <c r="E71" i="5"/>
  <c r="D71" i="5"/>
  <c r="H69" i="5"/>
  <c r="G69" i="5"/>
  <c r="E69" i="5"/>
  <c r="D69" i="5"/>
  <c r="H70" i="5"/>
  <c r="G70" i="5"/>
  <c r="E70" i="5"/>
  <c r="D70" i="5"/>
  <c r="H68" i="5"/>
  <c r="G68" i="5"/>
  <c r="E68" i="5"/>
  <c r="D68" i="5"/>
  <c r="H67" i="5"/>
  <c r="G67" i="5"/>
  <c r="E67" i="5"/>
  <c r="D67" i="5"/>
  <c r="H66" i="5"/>
  <c r="G66" i="5"/>
  <c r="E66" i="5"/>
  <c r="D66" i="5"/>
  <c r="H64" i="5"/>
  <c r="G64" i="5"/>
  <c r="E64" i="5"/>
  <c r="D64" i="5"/>
  <c r="H63" i="5"/>
  <c r="G63" i="5"/>
  <c r="E63" i="5"/>
  <c r="D63" i="5"/>
  <c r="H65" i="5"/>
  <c r="G65" i="5"/>
  <c r="E65" i="5"/>
  <c r="D65" i="5"/>
  <c r="H61" i="5"/>
  <c r="G61" i="5"/>
  <c r="E61" i="5"/>
  <c r="D61" i="5"/>
  <c r="H60" i="5"/>
  <c r="G60" i="5"/>
  <c r="E60" i="5"/>
  <c r="D60" i="5"/>
  <c r="H62" i="5"/>
  <c r="G62" i="5"/>
  <c r="E62" i="5"/>
  <c r="D62" i="5"/>
  <c r="H57" i="5"/>
  <c r="G57" i="5"/>
  <c r="E57" i="5"/>
  <c r="D57" i="5"/>
  <c r="H58" i="5"/>
  <c r="G58" i="5"/>
  <c r="E58" i="5"/>
  <c r="D58" i="5"/>
  <c r="H59" i="5"/>
  <c r="G59" i="5"/>
  <c r="E59" i="5"/>
  <c r="D59" i="5"/>
  <c r="H55" i="5"/>
  <c r="G55" i="5"/>
  <c r="E55" i="5"/>
  <c r="D55" i="5"/>
  <c r="H56" i="5"/>
  <c r="G56" i="5"/>
  <c r="E56" i="5"/>
  <c r="D56" i="5"/>
  <c r="H53" i="5"/>
  <c r="G53" i="5"/>
  <c r="E53" i="5"/>
  <c r="D53" i="5"/>
  <c r="H54" i="5"/>
  <c r="G54" i="5"/>
  <c r="E54" i="5"/>
  <c r="D54" i="5"/>
  <c r="H52" i="5"/>
  <c r="G52" i="5"/>
  <c r="E52" i="5"/>
  <c r="D52" i="5"/>
  <c r="H50" i="5"/>
  <c r="G50" i="5"/>
  <c r="E50" i="5"/>
  <c r="D50" i="5"/>
  <c r="H51" i="5"/>
  <c r="G51" i="5"/>
  <c r="E51" i="5"/>
  <c r="D51" i="5"/>
  <c r="H49" i="5"/>
  <c r="G49" i="5"/>
  <c r="E49" i="5"/>
  <c r="D49" i="5"/>
  <c r="H48" i="5"/>
  <c r="G48" i="5"/>
  <c r="E48" i="5"/>
  <c r="D48" i="5"/>
  <c r="H47" i="5"/>
  <c r="G47" i="5"/>
  <c r="E47" i="5"/>
  <c r="D47" i="5"/>
  <c r="H46" i="5"/>
  <c r="G46" i="5"/>
  <c r="E46" i="5"/>
  <c r="D46" i="5"/>
  <c r="H45" i="5"/>
  <c r="G45" i="5"/>
  <c r="E45" i="5"/>
  <c r="D45" i="5"/>
  <c r="H42" i="5"/>
  <c r="G42" i="5"/>
  <c r="E42" i="5"/>
  <c r="D42" i="5"/>
  <c r="H44" i="5"/>
  <c r="G44" i="5"/>
  <c r="E44" i="5"/>
  <c r="D44" i="5"/>
  <c r="H43" i="5"/>
  <c r="G43" i="5"/>
  <c r="E43" i="5"/>
  <c r="D43" i="5"/>
  <c r="H41" i="5"/>
  <c r="G41" i="5"/>
  <c r="E41" i="5"/>
  <c r="D41" i="5"/>
  <c r="H40" i="5"/>
  <c r="G40" i="5"/>
  <c r="E40" i="5"/>
  <c r="D40" i="5"/>
  <c r="H38" i="5"/>
  <c r="G38" i="5"/>
  <c r="E38" i="5"/>
  <c r="D38" i="5"/>
  <c r="H39" i="5"/>
  <c r="G39" i="5"/>
  <c r="E39" i="5"/>
  <c r="D39" i="5"/>
  <c r="H36" i="5"/>
  <c r="G36" i="5"/>
  <c r="E36" i="5"/>
  <c r="D36" i="5"/>
  <c r="H37" i="5"/>
  <c r="G37" i="5"/>
  <c r="E37" i="5"/>
  <c r="D37" i="5"/>
  <c r="H35" i="5"/>
  <c r="G35" i="5"/>
  <c r="E35" i="5"/>
  <c r="D35" i="5"/>
  <c r="H34" i="5"/>
  <c r="G34" i="5"/>
  <c r="E34" i="5"/>
  <c r="D34" i="5"/>
  <c r="H31" i="5"/>
  <c r="G31" i="5"/>
  <c r="E31" i="5"/>
  <c r="D31" i="5"/>
  <c r="H30" i="5"/>
  <c r="G30" i="5"/>
  <c r="E30" i="5"/>
  <c r="D30" i="5"/>
  <c r="H32" i="5"/>
  <c r="G32" i="5"/>
  <c r="E32" i="5"/>
  <c r="D32" i="5"/>
  <c r="H33" i="5"/>
  <c r="G33" i="5"/>
  <c r="E33" i="5"/>
  <c r="D33" i="5"/>
  <c r="H28" i="5"/>
  <c r="G28" i="5"/>
  <c r="E28" i="5"/>
  <c r="D28" i="5"/>
  <c r="H29" i="5"/>
  <c r="G29" i="5"/>
  <c r="E29" i="5"/>
  <c r="D29" i="5"/>
  <c r="H25" i="5"/>
  <c r="G25" i="5"/>
  <c r="E25" i="5"/>
  <c r="D25" i="5"/>
  <c r="H26" i="5"/>
  <c r="G26" i="5"/>
  <c r="E26" i="5"/>
  <c r="D26" i="5"/>
  <c r="H27" i="5"/>
  <c r="G27" i="5"/>
  <c r="E27" i="5"/>
  <c r="D27" i="5"/>
  <c r="H24" i="5"/>
  <c r="G24" i="5"/>
  <c r="E24" i="5"/>
  <c r="D24" i="5"/>
  <c r="H22" i="5"/>
  <c r="G22" i="5"/>
  <c r="E22" i="5"/>
  <c r="D22" i="5"/>
  <c r="H21" i="5"/>
  <c r="G21" i="5"/>
  <c r="E21" i="5"/>
  <c r="D21" i="5"/>
  <c r="H23" i="5"/>
  <c r="G23" i="5"/>
  <c r="E23" i="5"/>
  <c r="D23" i="5"/>
  <c r="H20" i="5"/>
  <c r="G20" i="5"/>
  <c r="E20" i="5"/>
  <c r="D20" i="5"/>
  <c r="H17" i="5"/>
  <c r="G17" i="5"/>
  <c r="E17" i="5"/>
  <c r="D17" i="5"/>
  <c r="H19" i="5"/>
  <c r="G19" i="5"/>
  <c r="E19" i="5"/>
  <c r="D19" i="5"/>
  <c r="H18" i="5"/>
  <c r="G18" i="5"/>
  <c r="E18" i="5"/>
  <c r="D18" i="5"/>
  <c r="H15" i="5"/>
  <c r="G15" i="5"/>
  <c r="E15" i="5"/>
  <c r="D15" i="5"/>
  <c r="H16" i="5"/>
  <c r="G16" i="5"/>
  <c r="E16" i="5"/>
  <c r="D16" i="5"/>
  <c r="H13" i="5"/>
  <c r="G13" i="5"/>
  <c r="E13" i="5"/>
  <c r="D13" i="5"/>
  <c r="H14" i="5"/>
  <c r="G14" i="5"/>
  <c r="E14" i="5"/>
  <c r="D14" i="5"/>
  <c r="H12" i="5"/>
  <c r="G12" i="5"/>
  <c r="E12" i="5"/>
  <c r="D12" i="5"/>
  <c r="H8" i="5"/>
  <c r="G8" i="5"/>
  <c r="E8" i="5"/>
  <c r="D8" i="5"/>
  <c r="H10" i="5"/>
  <c r="G10" i="5"/>
  <c r="E10" i="5"/>
  <c r="D10" i="5"/>
  <c r="H9" i="5"/>
  <c r="G9" i="5"/>
  <c r="E9" i="5"/>
  <c r="D9" i="5"/>
  <c r="H11" i="5"/>
  <c r="G11" i="5"/>
  <c r="E11" i="5"/>
  <c r="D11" i="5"/>
  <c r="H7" i="5"/>
  <c r="G7" i="5"/>
  <c r="E7" i="5"/>
  <c r="D7" i="5"/>
  <c r="H6" i="5"/>
  <c r="G6" i="5"/>
  <c r="E6" i="5"/>
  <c r="D6" i="5"/>
  <c r="H5" i="5"/>
  <c r="G5" i="5"/>
  <c r="E5" i="5"/>
  <c r="D5" i="5"/>
  <c r="H3" i="5"/>
  <c r="G3" i="5"/>
  <c r="E3" i="5"/>
  <c r="D3" i="5"/>
  <c r="H4" i="5"/>
  <c r="G4" i="5"/>
  <c r="E4" i="5"/>
  <c r="D4" i="5"/>
  <c r="H69" i="4"/>
  <c r="G69" i="4"/>
  <c r="E69" i="4"/>
  <c r="D69" i="4"/>
  <c r="H66" i="4"/>
  <c r="G66" i="4"/>
  <c r="E66" i="4"/>
  <c r="D66" i="4"/>
  <c r="H68" i="4"/>
  <c r="G68" i="4"/>
  <c r="E68" i="4"/>
  <c r="D68" i="4"/>
  <c r="H67" i="4"/>
  <c r="G67" i="4"/>
  <c r="E67" i="4"/>
  <c r="D67" i="4"/>
  <c r="H65" i="4"/>
  <c r="G65" i="4"/>
  <c r="E65" i="4"/>
  <c r="D65" i="4"/>
  <c r="H63" i="4"/>
  <c r="G63" i="4"/>
  <c r="E63" i="4"/>
  <c r="D63" i="4"/>
  <c r="H64" i="4"/>
  <c r="G64" i="4"/>
  <c r="E64" i="4"/>
  <c r="D64" i="4"/>
  <c r="H62" i="4"/>
  <c r="G62" i="4"/>
  <c r="E62" i="4"/>
  <c r="D62" i="4"/>
  <c r="H61" i="4"/>
  <c r="G61" i="4"/>
  <c r="E61" i="4"/>
  <c r="D61" i="4"/>
  <c r="H60" i="4"/>
  <c r="G60" i="4"/>
  <c r="E60" i="4"/>
  <c r="D60" i="4"/>
  <c r="H58" i="4"/>
  <c r="G58" i="4"/>
  <c r="E58" i="4"/>
  <c r="D58" i="4"/>
  <c r="H59" i="4"/>
  <c r="G59" i="4"/>
  <c r="E59" i="4"/>
  <c r="D59" i="4"/>
  <c r="H57" i="4"/>
  <c r="G57" i="4"/>
  <c r="E57" i="4"/>
  <c r="D57" i="4"/>
  <c r="H56" i="4"/>
  <c r="G56" i="4"/>
  <c r="E56" i="4"/>
  <c r="D56" i="4"/>
  <c r="H54" i="4"/>
  <c r="G54" i="4"/>
  <c r="E54" i="4"/>
  <c r="D54" i="4"/>
  <c r="H55" i="4"/>
  <c r="G55" i="4"/>
  <c r="E55" i="4"/>
  <c r="D55" i="4"/>
  <c r="H53" i="4"/>
  <c r="G53" i="4"/>
  <c r="E53" i="4"/>
  <c r="D53" i="4"/>
  <c r="H52" i="4"/>
  <c r="G52" i="4"/>
  <c r="E52" i="4"/>
  <c r="D52" i="4"/>
  <c r="H51" i="4"/>
  <c r="G51" i="4"/>
  <c r="E51" i="4"/>
  <c r="D51" i="4"/>
  <c r="H49" i="4"/>
  <c r="G49" i="4"/>
  <c r="E49" i="4"/>
  <c r="D49" i="4"/>
  <c r="H50" i="4"/>
  <c r="G50" i="4"/>
  <c r="E50" i="4"/>
  <c r="D50" i="4"/>
  <c r="H48" i="4"/>
  <c r="G48" i="4"/>
  <c r="E48" i="4"/>
  <c r="D48" i="4"/>
  <c r="H46" i="4"/>
  <c r="G46" i="4"/>
  <c r="E46" i="4"/>
  <c r="D46" i="4"/>
  <c r="H47" i="4"/>
  <c r="G47" i="4"/>
  <c r="E47" i="4"/>
  <c r="D47" i="4"/>
  <c r="H45" i="4"/>
  <c r="G45" i="4"/>
  <c r="E45" i="4"/>
  <c r="D45" i="4"/>
  <c r="H44" i="4"/>
  <c r="G44" i="4"/>
  <c r="E44" i="4"/>
  <c r="D44" i="4"/>
  <c r="H42" i="4"/>
  <c r="G42" i="4"/>
  <c r="E42" i="4"/>
  <c r="D42" i="4"/>
  <c r="H43" i="4"/>
  <c r="G43" i="4"/>
  <c r="E43" i="4"/>
  <c r="D43" i="4"/>
  <c r="H39" i="4"/>
  <c r="G39" i="4"/>
  <c r="E39" i="4"/>
  <c r="D39" i="4"/>
  <c r="H40" i="4"/>
  <c r="G40" i="4"/>
  <c r="E40" i="4"/>
  <c r="D40" i="4"/>
  <c r="H41" i="4"/>
  <c r="G41" i="4"/>
  <c r="E41" i="4"/>
  <c r="D41" i="4"/>
  <c r="H38" i="4"/>
  <c r="G38" i="4"/>
  <c r="E38" i="4"/>
  <c r="D38" i="4"/>
  <c r="H37" i="4"/>
  <c r="G37" i="4"/>
  <c r="E37" i="4"/>
  <c r="D37" i="4"/>
  <c r="H36" i="4"/>
  <c r="G36" i="4"/>
  <c r="E36" i="4"/>
  <c r="D36" i="4"/>
  <c r="H35" i="4"/>
  <c r="G35" i="4"/>
  <c r="E35" i="4"/>
  <c r="D35" i="4"/>
  <c r="H34" i="4"/>
  <c r="G34" i="4"/>
  <c r="E34" i="4"/>
  <c r="D34" i="4"/>
  <c r="H31" i="4"/>
  <c r="G31" i="4"/>
  <c r="E31" i="4"/>
  <c r="D31" i="4"/>
  <c r="H32" i="4"/>
  <c r="G32" i="4"/>
  <c r="E32" i="4"/>
  <c r="D32" i="4"/>
  <c r="H33" i="4"/>
  <c r="G33" i="4"/>
  <c r="E33" i="4"/>
  <c r="D33" i="4"/>
  <c r="H30" i="4"/>
  <c r="G30" i="4"/>
  <c r="E30" i="4"/>
  <c r="D30" i="4"/>
  <c r="H29" i="4"/>
  <c r="G29" i="4"/>
  <c r="E29" i="4"/>
  <c r="D29" i="4"/>
  <c r="H28" i="4"/>
  <c r="G28" i="4"/>
  <c r="E28" i="4"/>
  <c r="D28" i="4"/>
  <c r="H26" i="4"/>
  <c r="G26" i="4"/>
  <c r="E26" i="4"/>
  <c r="D26" i="4"/>
  <c r="H27" i="4"/>
  <c r="G27" i="4"/>
  <c r="E27" i="4"/>
  <c r="D27" i="4"/>
  <c r="H25" i="4"/>
  <c r="G25" i="4"/>
  <c r="E25" i="4"/>
  <c r="D25" i="4"/>
  <c r="H24" i="4"/>
  <c r="G24" i="4"/>
  <c r="E24" i="4"/>
  <c r="D24" i="4"/>
  <c r="H23" i="4"/>
  <c r="G23" i="4"/>
  <c r="E23" i="4"/>
  <c r="D23" i="4"/>
  <c r="H21" i="4"/>
  <c r="G21" i="4"/>
  <c r="E21" i="4"/>
  <c r="D21" i="4"/>
  <c r="H20" i="4"/>
  <c r="G20" i="4"/>
  <c r="E20" i="4"/>
  <c r="D20" i="4"/>
  <c r="H22" i="4"/>
  <c r="G22" i="4"/>
  <c r="E22" i="4"/>
  <c r="D22" i="4"/>
  <c r="H19" i="4"/>
  <c r="G19" i="4"/>
  <c r="E19" i="4"/>
  <c r="D19" i="4"/>
  <c r="H18" i="4"/>
  <c r="G18" i="4"/>
  <c r="E18" i="4"/>
  <c r="D18" i="4"/>
  <c r="H17" i="4"/>
  <c r="G17" i="4"/>
  <c r="E17" i="4"/>
  <c r="D17" i="4"/>
  <c r="H15" i="4"/>
  <c r="G15" i="4"/>
  <c r="E15" i="4"/>
  <c r="D15" i="4"/>
  <c r="H16" i="4"/>
  <c r="G16" i="4"/>
  <c r="E16" i="4"/>
  <c r="D16" i="4"/>
  <c r="H13" i="4"/>
  <c r="G13" i="4"/>
  <c r="E13" i="4"/>
  <c r="D13" i="4"/>
  <c r="H14" i="4"/>
  <c r="G14" i="4"/>
  <c r="E14" i="4"/>
  <c r="D14" i="4"/>
  <c r="H12" i="4"/>
  <c r="G12" i="4"/>
  <c r="E12" i="4"/>
  <c r="D12" i="4"/>
  <c r="H9" i="4"/>
  <c r="G9" i="4"/>
  <c r="E9" i="4"/>
  <c r="D9" i="4"/>
  <c r="H11" i="4"/>
  <c r="G11" i="4"/>
  <c r="E11" i="4"/>
  <c r="D11" i="4"/>
  <c r="H10" i="4"/>
  <c r="G10" i="4"/>
  <c r="E10" i="4"/>
  <c r="D10" i="4"/>
  <c r="H8" i="4"/>
  <c r="G8" i="4"/>
  <c r="E8" i="4"/>
  <c r="D8" i="4"/>
  <c r="H7" i="4"/>
  <c r="G7" i="4"/>
  <c r="E7" i="4"/>
  <c r="D7" i="4"/>
  <c r="H6" i="4"/>
  <c r="G6" i="4"/>
  <c r="E6" i="4"/>
  <c r="D6" i="4"/>
  <c r="H5" i="4"/>
  <c r="G5" i="4"/>
  <c r="E5" i="4"/>
  <c r="D5" i="4"/>
  <c r="H3" i="4"/>
  <c r="G3" i="4"/>
  <c r="E3" i="4"/>
  <c r="D3" i="4"/>
  <c r="H4" i="4"/>
  <c r="G4" i="4"/>
  <c r="E4" i="4"/>
  <c r="D4" i="4"/>
  <c r="K30" i="6" l="1"/>
  <c r="G25" i="6"/>
  <c r="K15" i="6"/>
  <c r="C5" i="6"/>
  <c r="K5" i="6"/>
  <c r="G15" i="6"/>
  <c r="C10" i="6"/>
  <c r="C15" i="6"/>
  <c r="C40" i="6"/>
  <c r="H37" i="3"/>
  <c r="I37" i="3" s="1"/>
  <c r="G37" i="3"/>
  <c r="D37" i="3"/>
  <c r="H36" i="3"/>
  <c r="G36" i="3"/>
  <c r="D36" i="3"/>
  <c r="H35" i="3"/>
  <c r="G35" i="3"/>
  <c r="I35" i="3" s="1"/>
  <c r="D35" i="3"/>
  <c r="H34" i="3"/>
  <c r="G34" i="3"/>
  <c r="D34" i="3"/>
  <c r="H33" i="3"/>
  <c r="G33" i="3"/>
  <c r="D33" i="3"/>
  <c r="H32" i="3"/>
  <c r="G32" i="3"/>
  <c r="E32" i="3"/>
  <c r="D32" i="3"/>
  <c r="H31" i="3"/>
  <c r="I31" i="3" s="1"/>
  <c r="G31" i="3"/>
  <c r="D31" i="3"/>
  <c r="H30" i="3"/>
  <c r="G30" i="3"/>
  <c r="D30" i="3"/>
  <c r="H29" i="3"/>
  <c r="G29" i="3"/>
  <c r="E29" i="3"/>
  <c r="D29" i="3"/>
  <c r="H28" i="3"/>
  <c r="G28" i="3"/>
  <c r="D28" i="3"/>
  <c r="H27" i="3"/>
  <c r="G27" i="3"/>
  <c r="D27" i="3"/>
  <c r="H26" i="3"/>
  <c r="G26" i="3"/>
  <c r="E26" i="3"/>
  <c r="D26" i="3"/>
  <c r="H25" i="3"/>
  <c r="I25" i="3" s="1"/>
  <c r="G25" i="3"/>
  <c r="D25" i="3"/>
  <c r="H24" i="3"/>
  <c r="G24" i="3"/>
  <c r="D24" i="3"/>
  <c r="H22" i="3"/>
  <c r="G22" i="3"/>
  <c r="D22" i="3"/>
  <c r="H21" i="3"/>
  <c r="G21" i="3"/>
  <c r="D21" i="3"/>
  <c r="H20" i="3"/>
  <c r="G20" i="3"/>
  <c r="D20" i="3"/>
  <c r="H19" i="3"/>
  <c r="I19" i="3" s="1"/>
  <c r="G19" i="3"/>
  <c r="D19" i="3"/>
  <c r="H18" i="3"/>
  <c r="G18" i="3"/>
  <c r="D18" i="3"/>
  <c r="H17" i="3"/>
  <c r="I17" i="3" s="1"/>
  <c r="G17" i="3"/>
  <c r="D17" i="3"/>
  <c r="H16" i="3"/>
  <c r="G16" i="3"/>
  <c r="D16" i="3"/>
  <c r="H15" i="3"/>
  <c r="G15" i="3"/>
  <c r="D15" i="3"/>
  <c r="H14" i="3"/>
  <c r="G14" i="3"/>
  <c r="D14" i="3"/>
  <c r="H13" i="3"/>
  <c r="G13" i="3"/>
  <c r="D13" i="3"/>
  <c r="H12" i="3"/>
  <c r="G12" i="3"/>
  <c r="D12" i="3"/>
  <c r="H11" i="3"/>
  <c r="G11" i="3"/>
  <c r="I11" i="3" s="1"/>
  <c r="D11" i="3"/>
  <c r="H10" i="3"/>
  <c r="G10" i="3"/>
  <c r="D10" i="3"/>
  <c r="H9" i="3"/>
  <c r="G9" i="3"/>
  <c r="D9" i="3"/>
  <c r="H8" i="3"/>
  <c r="G8" i="3"/>
  <c r="D8" i="3"/>
  <c r="H7" i="3"/>
  <c r="G7" i="3"/>
  <c r="D7" i="3"/>
  <c r="H6" i="3"/>
  <c r="G6" i="3"/>
  <c r="D6" i="3"/>
  <c r="H5" i="3"/>
  <c r="G5" i="3"/>
  <c r="D5" i="3"/>
  <c r="H4" i="3"/>
  <c r="G4" i="3"/>
  <c r="D4" i="3"/>
  <c r="H3" i="3"/>
  <c r="G3" i="3"/>
  <c r="D3" i="3"/>
  <c r="G34" i="2" l="1"/>
  <c r="F34" i="2"/>
  <c r="D34" i="2"/>
  <c r="C34" i="2"/>
  <c r="G33" i="2"/>
  <c r="F33" i="2"/>
  <c r="D33" i="2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9" i="2"/>
  <c r="F29" i="2"/>
  <c r="D29" i="2"/>
  <c r="C29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C24" i="2"/>
  <c r="G23" i="2"/>
  <c r="F23" i="2"/>
  <c r="D23" i="2"/>
  <c r="C23" i="2"/>
  <c r="G22" i="2"/>
  <c r="F22" i="2"/>
  <c r="D22" i="2"/>
  <c r="C22" i="2"/>
  <c r="G21" i="2"/>
  <c r="F21" i="2"/>
  <c r="D21" i="2"/>
  <c r="C21" i="2"/>
  <c r="G20" i="2"/>
  <c r="F20" i="2"/>
  <c r="D20" i="2"/>
  <c r="C20" i="2"/>
  <c r="G19" i="2"/>
  <c r="F19" i="2"/>
  <c r="D19" i="2"/>
  <c r="C19" i="2"/>
  <c r="G18" i="2"/>
  <c r="F18" i="2"/>
  <c r="D18" i="2"/>
  <c r="C18" i="2"/>
  <c r="G17" i="2"/>
  <c r="F17" i="2"/>
  <c r="D17" i="2"/>
  <c r="C17" i="2"/>
  <c r="G16" i="2"/>
  <c r="F16" i="2"/>
  <c r="D16" i="2"/>
  <c r="C16" i="2"/>
  <c r="G15" i="2"/>
  <c r="H15" i="2" s="1"/>
  <c r="F15" i="2"/>
  <c r="D15" i="2"/>
  <c r="C15" i="2"/>
  <c r="G14" i="2"/>
  <c r="F14" i="2"/>
  <c r="D14" i="2"/>
  <c r="C14" i="2"/>
  <c r="G13" i="2"/>
  <c r="F13" i="2"/>
  <c r="D13" i="2"/>
  <c r="C13" i="2"/>
  <c r="G12" i="2"/>
  <c r="F12" i="2"/>
  <c r="D12" i="2"/>
  <c r="C12" i="2"/>
  <c r="G11" i="2"/>
  <c r="F11" i="2"/>
  <c r="D11" i="2"/>
  <c r="C11" i="2"/>
  <c r="G10" i="2"/>
  <c r="F10" i="2"/>
  <c r="D10" i="2"/>
  <c r="C10" i="2"/>
  <c r="G9" i="2"/>
  <c r="F9" i="2"/>
  <c r="D9" i="2"/>
  <c r="C9" i="2"/>
  <c r="G8" i="2"/>
  <c r="F8" i="2"/>
  <c r="D8" i="2"/>
  <c r="C8" i="2"/>
  <c r="G7" i="2"/>
  <c r="F7" i="2"/>
  <c r="D7" i="2"/>
  <c r="C7" i="2"/>
  <c r="G6" i="2"/>
  <c r="F6" i="2"/>
  <c r="D6" i="2"/>
  <c r="C6" i="2"/>
  <c r="G5" i="2"/>
  <c r="F5" i="2"/>
  <c r="D5" i="2"/>
  <c r="C5" i="2"/>
  <c r="G4" i="2"/>
  <c r="F4" i="2"/>
  <c r="D4" i="2"/>
  <c r="C4" i="2"/>
  <c r="G3" i="2"/>
  <c r="F3" i="2"/>
  <c r="D3" i="2"/>
  <c r="H3" i="2" s="1"/>
  <c r="C3" i="2"/>
  <c r="H27" i="2" l="1"/>
  <c r="B73" i="12" l="1"/>
  <c r="C73" i="12"/>
  <c r="D73" i="12"/>
  <c r="E73" i="12"/>
  <c r="F73" i="12"/>
  <c r="B3" i="12"/>
  <c r="C3" i="12"/>
  <c r="D3" i="12"/>
  <c r="E3" i="12"/>
  <c r="F3" i="12"/>
  <c r="B4" i="12"/>
  <c r="C4" i="12"/>
  <c r="D4" i="12"/>
  <c r="E4" i="12"/>
  <c r="F4" i="12"/>
  <c r="B5" i="12"/>
  <c r="C5" i="12"/>
  <c r="D5" i="12"/>
  <c r="E5" i="12"/>
  <c r="F5" i="12"/>
  <c r="B6" i="12"/>
  <c r="C6" i="12"/>
  <c r="D6" i="12"/>
  <c r="E6" i="12"/>
  <c r="F6" i="12"/>
  <c r="B7" i="12"/>
  <c r="C7" i="12"/>
  <c r="D7" i="12"/>
  <c r="E7" i="12"/>
  <c r="F7" i="12"/>
  <c r="B8" i="12"/>
  <c r="C8" i="12"/>
  <c r="D8" i="12"/>
  <c r="E8" i="12"/>
  <c r="F8" i="12"/>
  <c r="B9" i="12"/>
  <c r="C9" i="12"/>
  <c r="D9" i="12"/>
  <c r="E9" i="12"/>
  <c r="F9" i="12"/>
  <c r="B10" i="12"/>
  <c r="C10" i="12"/>
  <c r="D10" i="12"/>
  <c r="E10" i="12"/>
  <c r="F10" i="12"/>
  <c r="B11" i="12"/>
  <c r="C11" i="12"/>
  <c r="D11" i="12"/>
  <c r="E11" i="12"/>
  <c r="F11" i="12"/>
  <c r="B12" i="12"/>
  <c r="C12" i="12"/>
  <c r="D12" i="12"/>
  <c r="E12" i="12"/>
  <c r="F12" i="12"/>
  <c r="B13" i="12"/>
  <c r="C13" i="12"/>
  <c r="D13" i="12"/>
  <c r="E13" i="12"/>
  <c r="F13" i="12"/>
  <c r="B14" i="12"/>
  <c r="C14" i="12"/>
  <c r="D14" i="12"/>
  <c r="E14" i="12"/>
  <c r="F14" i="12"/>
  <c r="B15" i="12"/>
  <c r="C15" i="12"/>
  <c r="D15" i="12"/>
  <c r="E15" i="12"/>
  <c r="F15" i="12"/>
  <c r="B16" i="12"/>
  <c r="C16" i="12"/>
  <c r="D16" i="12"/>
  <c r="E16" i="12"/>
  <c r="F16" i="12"/>
  <c r="B17" i="12"/>
  <c r="C17" i="12"/>
  <c r="D17" i="12"/>
  <c r="E17" i="12"/>
  <c r="F17" i="12"/>
  <c r="B18" i="12"/>
  <c r="C18" i="12"/>
  <c r="D18" i="12"/>
  <c r="E18" i="12"/>
  <c r="F18" i="12"/>
  <c r="B19" i="12"/>
  <c r="C19" i="12"/>
  <c r="D19" i="12"/>
  <c r="E19" i="12"/>
  <c r="F19" i="12"/>
  <c r="B20" i="12"/>
  <c r="J3" i="3" s="1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F2" i="12"/>
  <c r="E2" i="12"/>
  <c r="D2" i="12"/>
  <c r="C2" i="12"/>
  <c r="B2" i="12"/>
  <c r="J32" i="3" l="1"/>
  <c r="J26" i="3"/>
  <c r="J28" i="3"/>
  <c r="J17" i="3"/>
  <c r="J19" i="3"/>
  <c r="J14" i="3"/>
  <c r="J10" i="3"/>
  <c r="J31" i="3"/>
  <c r="J30" i="3"/>
  <c r="J11" i="3"/>
  <c r="J25" i="3"/>
  <c r="J8" i="3"/>
  <c r="J34" i="3"/>
  <c r="J21" i="3"/>
  <c r="J13" i="3"/>
  <c r="J22" i="3"/>
  <c r="J36" i="3"/>
  <c r="J27" i="3"/>
  <c r="J24" i="3"/>
  <c r="J33" i="3"/>
  <c r="J15" i="3"/>
  <c r="J35" i="3"/>
  <c r="J20" i="3"/>
  <c r="J12" i="3"/>
  <c r="J4" i="3"/>
  <c r="J7" i="3"/>
  <c r="J29" i="3"/>
  <c r="J16" i="3"/>
  <c r="J39" i="3"/>
  <c r="J18" i="3"/>
  <c r="J6" i="3"/>
  <c r="J37" i="3"/>
  <c r="J38" i="3"/>
  <c r="J9" i="3"/>
  <c r="J5" i="3"/>
  <c r="L2" i="10"/>
  <c r="L3" i="10"/>
  <c r="J3" i="10"/>
  <c r="K3" i="10"/>
  <c r="J4" i="10"/>
  <c r="K4" i="10"/>
  <c r="J5" i="10"/>
  <c r="K5" i="10"/>
  <c r="J6" i="10"/>
  <c r="K6" i="10"/>
  <c r="J7" i="10"/>
  <c r="K7" i="10"/>
  <c r="J8" i="10"/>
  <c r="K8" i="10"/>
  <c r="J9" i="10"/>
  <c r="K9" i="10"/>
  <c r="J10" i="10"/>
  <c r="K10" i="10"/>
  <c r="J11" i="10"/>
  <c r="K11" i="10"/>
  <c r="J12" i="10"/>
  <c r="K12" i="10"/>
  <c r="J13" i="10"/>
  <c r="K13" i="10"/>
  <c r="J14" i="10"/>
  <c r="K14" i="10"/>
  <c r="J15" i="10"/>
  <c r="K15" i="10"/>
  <c r="J16" i="10"/>
  <c r="K16" i="10"/>
  <c r="J17" i="10"/>
  <c r="K17" i="10"/>
  <c r="J18" i="10"/>
  <c r="K18" i="10"/>
  <c r="J19" i="10"/>
  <c r="K19" i="10"/>
  <c r="J20" i="10"/>
  <c r="K20" i="10"/>
  <c r="J21" i="10"/>
  <c r="K21" i="10"/>
  <c r="J22" i="10"/>
  <c r="K22" i="10"/>
  <c r="J23" i="10"/>
  <c r="K23" i="10"/>
  <c r="J24" i="10"/>
  <c r="K24" i="10"/>
  <c r="J25" i="10"/>
  <c r="K25" i="10"/>
  <c r="J26" i="10"/>
  <c r="K26" i="10"/>
  <c r="J27" i="10"/>
  <c r="K27" i="10"/>
  <c r="J28" i="10"/>
  <c r="K28" i="10"/>
  <c r="J29" i="10"/>
  <c r="K29" i="10"/>
  <c r="J30" i="10"/>
  <c r="K30" i="10"/>
  <c r="J31" i="10"/>
  <c r="K31" i="10"/>
  <c r="J32" i="10"/>
  <c r="K32" i="10"/>
  <c r="J33" i="10"/>
  <c r="K33" i="10"/>
  <c r="J34" i="10"/>
  <c r="K34" i="10"/>
  <c r="J35" i="10"/>
  <c r="K35" i="10"/>
  <c r="J36" i="10"/>
  <c r="K36" i="10"/>
  <c r="J37" i="10"/>
  <c r="K37" i="10"/>
  <c r="J38" i="10"/>
  <c r="K38" i="10"/>
  <c r="J39" i="10"/>
  <c r="K39" i="10"/>
  <c r="J40" i="10"/>
  <c r="K40" i="10"/>
  <c r="J41" i="10"/>
  <c r="K41" i="10"/>
  <c r="J42" i="10"/>
  <c r="K42" i="10"/>
  <c r="J43" i="10"/>
  <c r="K43" i="10"/>
  <c r="J44" i="10"/>
  <c r="K44" i="10"/>
  <c r="J45" i="10"/>
  <c r="K45" i="10"/>
  <c r="J46" i="10"/>
  <c r="K46" i="10"/>
  <c r="J47" i="10"/>
  <c r="K47" i="10"/>
  <c r="J48" i="10"/>
  <c r="K48" i="10"/>
  <c r="J49" i="10"/>
  <c r="K49" i="10"/>
  <c r="J50" i="10"/>
  <c r="K50" i="10"/>
  <c r="J51" i="10"/>
  <c r="K51" i="10"/>
  <c r="J52" i="10"/>
  <c r="K52" i="10"/>
  <c r="J53" i="10"/>
  <c r="K53" i="10"/>
  <c r="J54" i="10"/>
  <c r="K54" i="10"/>
  <c r="J55" i="10"/>
  <c r="K55" i="10"/>
  <c r="J56" i="10"/>
  <c r="K56" i="10"/>
  <c r="J57" i="10"/>
  <c r="K57" i="10"/>
  <c r="J58" i="10"/>
  <c r="K58" i="10"/>
  <c r="J59" i="10"/>
  <c r="K59" i="10"/>
  <c r="J60" i="10"/>
  <c r="K60" i="10"/>
  <c r="J61" i="10"/>
  <c r="K61" i="10"/>
  <c r="J62" i="10"/>
  <c r="K62" i="10"/>
  <c r="J63" i="10"/>
  <c r="K63" i="10"/>
  <c r="J64" i="10"/>
  <c r="K64" i="10"/>
  <c r="J65" i="10"/>
  <c r="K65" i="10"/>
  <c r="J66" i="10"/>
  <c r="K66" i="10"/>
  <c r="J67" i="10"/>
  <c r="K67" i="10"/>
  <c r="J68" i="10"/>
  <c r="K68" i="10"/>
  <c r="J69" i="10"/>
  <c r="K69" i="10"/>
  <c r="J70" i="10"/>
  <c r="K70" i="10"/>
  <c r="J71" i="10"/>
  <c r="K71" i="10"/>
  <c r="J72" i="10"/>
  <c r="K72" i="10"/>
  <c r="J73" i="10"/>
  <c r="K73" i="10"/>
  <c r="J74" i="10"/>
  <c r="K74" i="10"/>
  <c r="J75" i="10"/>
  <c r="K75" i="10"/>
  <c r="J76" i="10"/>
  <c r="K76" i="10"/>
  <c r="J77" i="10"/>
  <c r="K77" i="10"/>
  <c r="J78" i="10"/>
  <c r="K78" i="10"/>
  <c r="J79" i="10"/>
  <c r="K79" i="10"/>
  <c r="J80" i="10"/>
  <c r="K80" i="10"/>
  <c r="J81" i="10"/>
  <c r="K81" i="10"/>
  <c r="J82" i="10"/>
  <c r="K82" i="10"/>
  <c r="J83" i="10"/>
  <c r="K83" i="10"/>
  <c r="J84" i="10"/>
  <c r="K84" i="10"/>
  <c r="J85" i="10"/>
  <c r="K85" i="10"/>
  <c r="J86" i="10"/>
  <c r="K86" i="10"/>
  <c r="J87" i="10"/>
  <c r="K87" i="10"/>
  <c r="J88" i="10"/>
  <c r="K88" i="10"/>
  <c r="J89" i="10"/>
  <c r="K89" i="10"/>
  <c r="J90" i="10"/>
  <c r="K90" i="10"/>
  <c r="J91" i="10"/>
  <c r="K91" i="10"/>
  <c r="J92" i="10"/>
  <c r="K92" i="10"/>
  <c r="J93" i="10"/>
  <c r="K93" i="10"/>
  <c r="J94" i="10"/>
  <c r="K94" i="10"/>
  <c r="J95" i="10"/>
  <c r="K95" i="10"/>
  <c r="J96" i="10"/>
  <c r="K96" i="10"/>
  <c r="J97" i="10"/>
  <c r="K97" i="10"/>
  <c r="J98" i="10"/>
  <c r="K98" i="10"/>
  <c r="J99" i="10"/>
  <c r="K99" i="10"/>
  <c r="J100" i="10"/>
  <c r="K100" i="10"/>
  <c r="J101" i="10"/>
  <c r="K101" i="10"/>
  <c r="J102" i="10"/>
  <c r="K102" i="10"/>
  <c r="J103" i="10"/>
  <c r="K103" i="10"/>
  <c r="J104" i="10"/>
  <c r="K104" i="10"/>
  <c r="J105" i="10"/>
  <c r="K105" i="10"/>
  <c r="J106" i="10"/>
  <c r="K106" i="10"/>
  <c r="J107" i="10"/>
  <c r="K107" i="10"/>
  <c r="J108" i="10"/>
  <c r="K108" i="10"/>
  <c r="J109" i="10"/>
  <c r="K109" i="10"/>
  <c r="J110" i="10"/>
  <c r="K110" i="10"/>
  <c r="J111" i="10"/>
  <c r="K111" i="10"/>
  <c r="J112" i="10"/>
  <c r="K112" i="10"/>
  <c r="J113" i="10"/>
  <c r="K113" i="10"/>
  <c r="J114" i="10"/>
  <c r="K114" i="10"/>
  <c r="J115" i="10"/>
  <c r="K115" i="10"/>
  <c r="J116" i="10"/>
  <c r="K116" i="10"/>
  <c r="J117" i="10"/>
  <c r="K117" i="10"/>
  <c r="J118" i="10"/>
  <c r="K118" i="10"/>
  <c r="J119" i="10"/>
  <c r="K119" i="10"/>
  <c r="J120" i="10"/>
  <c r="K120" i="10"/>
  <c r="J121" i="10"/>
  <c r="K121" i="10"/>
  <c r="J122" i="10"/>
  <c r="K122" i="10"/>
  <c r="J123" i="10"/>
  <c r="K123" i="10"/>
  <c r="J124" i="10"/>
  <c r="K124" i="10"/>
  <c r="J125" i="10"/>
  <c r="K125" i="10"/>
  <c r="J126" i="10"/>
  <c r="K126" i="10"/>
  <c r="J127" i="10"/>
  <c r="K127" i="10"/>
  <c r="J128" i="10"/>
  <c r="K128" i="10"/>
  <c r="J129" i="10"/>
  <c r="K129" i="10"/>
  <c r="J130" i="10"/>
  <c r="K130" i="10"/>
  <c r="J131" i="10"/>
  <c r="K131" i="10"/>
  <c r="J132" i="10"/>
  <c r="K132" i="10"/>
  <c r="J133" i="10"/>
  <c r="K133" i="10"/>
  <c r="J134" i="10"/>
  <c r="K134" i="10"/>
  <c r="J135" i="10"/>
  <c r="K135" i="10"/>
  <c r="J136" i="10"/>
  <c r="K136" i="10"/>
  <c r="J137" i="10"/>
  <c r="K137" i="10"/>
  <c r="J138" i="10"/>
  <c r="K138" i="10"/>
  <c r="J139" i="10"/>
  <c r="K139" i="10"/>
  <c r="J140" i="10"/>
  <c r="K140" i="10"/>
  <c r="J141" i="10"/>
  <c r="K141" i="10"/>
  <c r="J142" i="10"/>
  <c r="K142" i="10"/>
  <c r="J143" i="10"/>
  <c r="K143" i="10"/>
  <c r="J144" i="10"/>
  <c r="K144" i="10"/>
  <c r="J145" i="10"/>
  <c r="K145" i="10"/>
  <c r="J146" i="10"/>
  <c r="K146" i="10"/>
  <c r="J147" i="10"/>
  <c r="K147" i="10"/>
  <c r="J148" i="10"/>
  <c r="K148" i="10"/>
  <c r="J149" i="10"/>
  <c r="K149" i="10"/>
  <c r="J150" i="10"/>
  <c r="K150" i="10"/>
  <c r="J151" i="10"/>
  <c r="K151" i="10"/>
  <c r="J152" i="10"/>
  <c r="K152" i="10"/>
  <c r="J153" i="10"/>
  <c r="K153" i="10"/>
  <c r="J154" i="10"/>
  <c r="K154" i="10"/>
  <c r="J155" i="10"/>
  <c r="K155" i="10"/>
  <c r="J156" i="10"/>
  <c r="K156" i="10"/>
  <c r="J157" i="10"/>
  <c r="K157" i="10"/>
  <c r="J158" i="10"/>
  <c r="K158" i="10"/>
  <c r="J159" i="10"/>
  <c r="K159" i="10"/>
  <c r="J160" i="10"/>
  <c r="K160" i="10"/>
  <c r="J161" i="10"/>
  <c r="K161" i="10"/>
  <c r="J162" i="10"/>
  <c r="K162" i="10"/>
  <c r="J163" i="10"/>
  <c r="K163" i="10"/>
  <c r="J164" i="10"/>
  <c r="K164" i="10"/>
  <c r="J165" i="10"/>
  <c r="K165" i="10"/>
  <c r="J166" i="10"/>
  <c r="K166" i="10"/>
  <c r="J167" i="10"/>
  <c r="K167" i="10"/>
  <c r="J168" i="10"/>
  <c r="K168" i="10"/>
  <c r="J169" i="10"/>
  <c r="K169" i="10"/>
  <c r="J170" i="10"/>
  <c r="K170" i="10"/>
  <c r="J171" i="10"/>
  <c r="K171" i="10"/>
  <c r="J172" i="10"/>
  <c r="K172" i="10"/>
  <c r="J173" i="10"/>
  <c r="K173" i="10"/>
  <c r="J174" i="10"/>
  <c r="K174" i="10"/>
  <c r="J175" i="10"/>
  <c r="K175" i="10"/>
  <c r="J176" i="10"/>
  <c r="K176" i="10"/>
  <c r="J177" i="10"/>
  <c r="K177" i="10"/>
  <c r="J178" i="10"/>
  <c r="K178" i="10"/>
  <c r="J179" i="10"/>
  <c r="K179" i="10"/>
  <c r="J180" i="10"/>
  <c r="K180" i="10"/>
  <c r="J181" i="10"/>
  <c r="K181" i="10"/>
  <c r="J182" i="10"/>
  <c r="K182" i="10"/>
  <c r="J183" i="10"/>
  <c r="K183" i="10"/>
  <c r="J184" i="10"/>
  <c r="K184" i="10"/>
  <c r="J185" i="10"/>
  <c r="K185" i="10"/>
  <c r="J186" i="10"/>
  <c r="K186" i="10"/>
  <c r="J187" i="10"/>
  <c r="K187" i="10"/>
  <c r="J188" i="10"/>
  <c r="K188" i="10"/>
  <c r="J189" i="10"/>
  <c r="K189" i="10"/>
  <c r="J190" i="10"/>
  <c r="K190" i="10"/>
  <c r="J191" i="10"/>
  <c r="K191" i="10"/>
  <c r="J192" i="10"/>
  <c r="K192" i="10"/>
  <c r="J193" i="10"/>
  <c r="K193" i="10"/>
  <c r="J194" i="10"/>
  <c r="K194" i="10"/>
  <c r="J195" i="10"/>
  <c r="K195" i="10"/>
  <c r="J196" i="10"/>
  <c r="K196" i="10"/>
  <c r="J197" i="10"/>
  <c r="K197" i="10"/>
  <c r="J198" i="10"/>
  <c r="K198" i="10"/>
  <c r="J199" i="10"/>
  <c r="K199" i="10"/>
  <c r="J200" i="10"/>
  <c r="K200" i="10"/>
  <c r="J201" i="10"/>
  <c r="K201" i="10"/>
  <c r="J202" i="10"/>
  <c r="K202" i="10"/>
  <c r="J203" i="10"/>
  <c r="K203" i="10"/>
  <c r="J204" i="10"/>
  <c r="K204" i="10"/>
  <c r="J205" i="10"/>
  <c r="K205" i="10"/>
  <c r="J206" i="10"/>
  <c r="K206" i="10"/>
  <c r="J207" i="10"/>
  <c r="K207" i="10"/>
  <c r="J208" i="10"/>
  <c r="K208" i="10"/>
  <c r="J209" i="10"/>
  <c r="K209" i="10"/>
  <c r="J210" i="10"/>
  <c r="K210" i="10"/>
  <c r="J211" i="10"/>
  <c r="K211" i="10"/>
  <c r="J212" i="10"/>
  <c r="K212" i="10"/>
  <c r="J213" i="10"/>
  <c r="K213" i="10"/>
  <c r="J214" i="10"/>
  <c r="K214" i="10"/>
  <c r="J215" i="10"/>
  <c r="K215" i="10"/>
  <c r="J216" i="10"/>
  <c r="K216" i="10"/>
  <c r="J217" i="10"/>
  <c r="K217" i="10"/>
  <c r="J218" i="10"/>
  <c r="K218" i="10"/>
  <c r="J219" i="10"/>
  <c r="K219" i="10"/>
  <c r="J220" i="10"/>
  <c r="K220" i="10"/>
  <c r="J221" i="10"/>
  <c r="K221" i="10"/>
  <c r="J222" i="10"/>
  <c r="K222" i="10"/>
  <c r="J223" i="10"/>
  <c r="K223" i="10"/>
  <c r="J224" i="10"/>
  <c r="K224" i="10"/>
  <c r="J225" i="10"/>
  <c r="K225" i="10"/>
  <c r="J226" i="10"/>
  <c r="K226" i="10"/>
  <c r="J227" i="10"/>
  <c r="K227" i="10"/>
  <c r="J228" i="10"/>
  <c r="K228" i="10"/>
  <c r="J229" i="10"/>
  <c r="K229" i="10"/>
  <c r="J230" i="10"/>
  <c r="K230" i="10"/>
  <c r="J231" i="10"/>
  <c r="K231" i="10"/>
  <c r="J232" i="10"/>
  <c r="K232" i="10"/>
  <c r="J233" i="10"/>
  <c r="K233" i="10"/>
  <c r="J234" i="10"/>
  <c r="K234" i="10"/>
  <c r="J235" i="10"/>
  <c r="K235" i="10"/>
  <c r="J236" i="10"/>
  <c r="K236" i="10"/>
  <c r="J237" i="10"/>
  <c r="K237" i="10"/>
  <c r="J238" i="10"/>
  <c r="K238" i="10"/>
  <c r="J239" i="10"/>
  <c r="K239" i="10"/>
  <c r="J240" i="10"/>
  <c r="K240" i="10"/>
  <c r="J241" i="10"/>
  <c r="K241" i="10"/>
  <c r="J242" i="10"/>
  <c r="K242" i="10"/>
  <c r="J243" i="10"/>
  <c r="K243" i="10"/>
  <c r="J244" i="10"/>
  <c r="K244" i="10"/>
  <c r="J245" i="10"/>
  <c r="K245" i="10"/>
  <c r="J246" i="10"/>
  <c r="K246" i="10"/>
  <c r="J247" i="10"/>
  <c r="K247" i="10"/>
  <c r="J248" i="10"/>
  <c r="K248" i="10"/>
  <c r="J249" i="10"/>
  <c r="K249" i="10"/>
  <c r="J250" i="10"/>
  <c r="K250" i="10"/>
  <c r="J251" i="10"/>
  <c r="K251" i="10"/>
  <c r="J252" i="10"/>
  <c r="K252" i="10"/>
  <c r="J253" i="10"/>
  <c r="K253" i="10"/>
  <c r="J254" i="10"/>
  <c r="K254" i="10"/>
  <c r="J255" i="10"/>
  <c r="K255" i="10"/>
  <c r="J256" i="10"/>
  <c r="K256" i="10"/>
  <c r="J257" i="10"/>
  <c r="K257" i="10"/>
  <c r="J258" i="10"/>
  <c r="K258" i="10"/>
  <c r="J259" i="10"/>
  <c r="K259" i="10"/>
  <c r="J260" i="10"/>
  <c r="K260" i="10"/>
  <c r="J261" i="10"/>
  <c r="K261" i="10"/>
  <c r="J262" i="10"/>
  <c r="K262" i="10"/>
  <c r="J263" i="10"/>
  <c r="K263" i="10"/>
  <c r="J264" i="10"/>
  <c r="K264" i="10"/>
  <c r="J265" i="10"/>
  <c r="K265" i="10"/>
  <c r="J266" i="10"/>
  <c r="K266" i="10"/>
  <c r="J267" i="10"/>
  <c r="K267" i="10"/>
  <c r="J268" i="10"/>
  <c r="K268" i="10"/>
  <c r="J269" i="10"/>
  <c r="K269" i="10"/>
  <c r="J270" i="10"/>
  <c r="K270" i="10"/>
  <c r="J271" i="10"/>
  <c r="K271" i="10"/>
  <c r="J272" i="10"/>
  <c r="K272" i="10"/>
  <c r="J273" i="10"/>
  <c r="K273" i="10"/>
  <c r="J274" i="10"/>
  <c r="K274" i="10"/>
  <c r="J275" i="10"/>
  <c r="K275" i="10"/>
  <c r="J276" i="10"/>
  <c r="K276" i="10"/>
  <c r="J277" i="10"/>
  <c r="K277" i="10"/>
  <c r="J278" i="10"/>
  <c r="K278" i="10"/>
  <c r="J279" i="10"/>
  <c r="K279" i="10"/>
  <c r="J280" i="10"/>
  <c r="K280" i="10"/>
  <c r="J281" i="10"/>
  <c r="K281" i="10"/>
  <c r="J282" i="10"/>
  <c r="K282" i="10"/>
  <c r="J283" i="10"/>
  <c r="K283" i="10"/>
  <c r="J284" i="10"/>
  <c r="K284" i="10"/>
  <c r="J285" i="10"/>
  <c r="K285" i="10"/>
  <c r="J286" i="10"/>
  <c r="K286" i="10"/>
  <c r="J287" i="10"/>
  <c r="K287" i="10"/>
  <c r="J288" i="10"/>
  <c r="K288" i="10"/>
  <c r="J289" i="10"/>
  <c r="K289" i="10"/>
  <c r="J290" i="10"/>
  <c r="K290" i="10"/>
  <c r="J291" i="10"/>
  <c r="K291" i="10"/>
  <c r="J292" i="10"/>
  <c r="K292" i="10"/>
  <c r="J293" i="10"/>
  <c r="K293" i="10"/>
  <c r="J294" i="10"/>
  <c r="K294" i="10"/>
  <c r="J295" i="10"/>
  <c r="K295" i="10"/>
  <c r="J296" i="10"/>
  <c r="K296" i="10"/>
  <c r="J297" i="10"/>
  <c r="K297" i="10"/>
  <c r="J298" i="10"/>
  <c r="K298" i="10"/>
  <c r="J299" i="10"/>
  <c r="K299" i="10"/>
  <c r="J300" i="10"/>
  <c r="K300" i="10"/>
  <c r="J301" i="10"/>
  <c r="K301" i="10"/>
  <c r="J302" i="10"/>
  <c r="K302" i="10"/>
  <c r="J303" i="10"/>
  <c r="K303" i="10"/>
  <c r="J304" i="10"/>
  <c r="K304" i="10"/>
  <c r="J305" i="10"/>
  <c r="K305" i="10"/>
  <c r="J306" i="10"/>
  <c r="K306" i="10"/>
  <c r="J307" i="10"/>
  <c r="K307" i="10"/>
  <c r="J308" i="10"/>
  <c r="K308" i="10"/>
  <c r="J309" i="10"/>
  <c r="K309" i="10"/>
  <c r="J310" i="10"/>
  <c r="K310" i="10"/>
  <c r="J311" i="10"/>
  <c r="K311" i="10"/>
  <c r="J312" i="10"/>
  <c r="K312" i="10"/>
  <c r="J313" i="10"/>
  <c r="K313" i="10"/>
  <c r="J314" i="10"/>
  <c r="K314" i="10"/>
  <c r="J315" i="10"/>
  <c r="K315" i="10"/>
  <c r="J316" i="10"/>
  <c r="K316" i="10"/>
  <c r="J317" i="10"/>
  <c r="K317" i="10"/>
  <c r="J318" i="10"/>
  <c r="K318" i="10"/>
  <c r="J319" i="10"/>
  <c r="K319" i="10"/>
  <c r="J320" i="10"/>
  <c r="K320" i="10"/>
  <c r="J321" i="10"/>
  <c r="K321" i="10"/>
  <c r="J322" i="10"/>
  <c r="K322" i="10"/>
  <c r="J323" i="10"/>
  <c r="K323" i="10"/>
  <c r="J324" i="10"/>
  <c r="K324" i="10"/>
  <c r="J325" i="10"/>
  <c r="K325" i="10"/>
  <c r="J326" i="10"/>
  <c r="K326" i="10"/>
  <c r="J327" i="10"/>
  <c r="K327" i="10"/>
  <c r="J328" i="10"/>
  <c r="K328" i="10"/>
  <c r="J329" i="10"/>
  <c r="K329" i="10"/>
  <c r="J330" i="10"/>
  <c r="K330" i="10"/>
  <c r="J331" i="10"/>
  <c r="K331" i="10"/>
  <c r="J332" i="10"/>
  <c r="K332" i="10"/>
  <c r="J333" i="10"/>
  <c r="K333" i="10"/>
  <c r="J334" i="10"/>
  <c r="K334" i="10"/>
  <c r="J335" i="10"/>
  <c r="K335" i="10"/>
  <c r="J336" i="10"/>
  <c r="K336" i="10"/>
  <c r="J337" i="10"/>
  <c r="K337" i="10"/>
  <c r="J338" i="10"/>
  <c r="K338" i="10"/>
  <c r="J339" i="10"/>
  <c r="K339" i="10"/>
  <c r="J340" i="10"/>
  <c r="K340" i="10"/>
  <c r="J341" i="10"/>
  <c r="K341" i="10"/>
  <c r="J342" i="10"/>
  <c r="K342" i="10"/>
  <c r="J343" i="10"/>
  <c r="K343" i="10"/>
  <c r="J344" i="10"/>
  <c r="K344" i="10"/>
  <c r="J345" i="10"/>
  <c r="K345" i="10"/>
  <c r="J346" i="10"/>
  <c r="K346" i="10"/>
  <c r="J347" i="10"/>
  <c r="K347" i="10"/>
  <c r="J348" i="10"/>
  <c r="K348" i="10"/>
  <c r="J349" i="10"/>
  <c r="K349" i="10"/>
  <c r="J350" i="10"/>
  <c r="K350" i="10"/>
  <c r="J351" i="10"/>
  <c r="K351" i="10"/>
  <c r="J352" i="10"/>
  <c r="K352" i="10"/>
  <c r="J353" i="10"/>
  <c r="K353" i="10"/>
  <c r="J354" i="10"/>
  <c r="K354" i="10"/>
  <c r="J355" i="10"/>
  <c r="K355" i="10"/>
  <c r="J356" i="10"/>
  <c r="K356" i="10"/>
  <c r="J357" i="10"/>
  <c r="K357" i="10"/>
  <c r="J358" i="10"/>
  <c r="K358" i="10"/>
  <c r="J359" i="10"/>
  <c r="K359" i="10"/>
  <c r="J360" i="10"/>
  <c r="K360" i="10"/>
  <c r="J361" i="10"/>
  <c r="K361" i="10"/>
  <c r="J362" i="10"/>
  <c r="K362" i="10"/>
  <c r="J363" i="10"/>
  <c r="K363" i="10"/>
  <c r="J364" i="10"/>
  <c r="K364" i="10"/>
  <c r="J365" i="10"/>
  <c r="K365" i="10"/>
  <c r="J366" i="10"/>
  <c r="K366" i="10"/>
  <c r="J367" i="10"/>
  <c r="K367" i="10"/>
  <c r="J368" i="10"/>
  <c r="K368" i="10"/>
  <c r="J369" i="10"/>
  <c r="K369" i="10"/>
  <c r="J370" i="10"/>
  <c r="K370" i="10"/>
  <c r="J371" i="10"/>
  <c r="K371" i="10"/>
  <c r="J372" i="10"/>
  <c r="K372" i="10"/>
  <c r="J373" i="10"/>
  <c r="K373" i="10"/>
  <c r="J374" i="10"/>
  <c r="K374" i="10"/>
  <c r="J375" i="10"/>
  <c r="K375" i="10"/>
  <c r="J376" i="10"/>
  <c r="K376" i="10"/>
  <c r="J377" i="10"/>
  <c r="K377" i="10"/>
  <c r="J378" i="10"/>
  <c r="K378" i="10"/>
  <c r="J379" i="10"/>
  <c r="K379" i="10"/>
  <c r="J380" i="10"/>
  <c r="K380" i="10"/>
  <c r="J381" i="10"/>
  <c r="K381" i="10"/>
  <c r="J382" i="10"/>
  <c r="K382" i="10"/>
  <c r="J383" i="10"/>
  <c r="K383" i="10"/>
  <c r="J384" i="10"/>
  <c r="K384" i="10"/>
  <c r="J385" i="10"/>
  <c r="K385" i="10"/>
  <c r="J386" i="10"/>
  <c r="K386" i="10"/>
  <c r="J387" i="10"/>
  <c r="K387" i="10"/>
  <c r="J388" i="10"/>
  <c r="K388" i="10"/>
  <c r="J389" i="10"/>
  <c r="K389" i="10"/>
  <c r="J390" i="10"/>
  <c r="K390" i="10"/>
  <c r="J391" i="10"/>
  <c r="K391" i="10"/>
  <c r="J392" i="10"/>
  <c r="K392" i="10"/>
  <c r="J393" i="10"/>
  <c r="K393" i="10"/>
  <c r="J394" i="10"/>
  <c r="K394" i="10"/>
  <c r="J395" i="10"/>
  <c r="K395" i="10"/>
  <c r="J396" i="10"/>
  <c r="K396" i="10"/>
  <c r="J397" i="10"/>
  <c r="K397" i="10"/>
  <c r="J398" i="10"/>
  <c r="K398" i="10"/>
  <c r="J399" i="10"/>
  <c r="K399" i="10"/>
  <c r="J400" i="10"/>
  <c r="K400" i="10"/>
  <c r="J401" i="10"/>
  <c r="K401" i="10"/>
  <c r="J402" i="10"/>
  <c r="K402" i="10"/>
  <c r="J403" i="10"/>
  <c r="K403" i="10"/>
  <c r="J404" i="10"/>
  <c r="K404" i="10"/>
  <c r="J405" i="10"/>
  <c r="K405" i="10"/>
  <c r="J406" i="10"/>
  <c r="K406" i="10"/>
  <c r="J407" i="10"/>
  <c r="K407" i="10"/>
  <c r="J408" i="10"/>
  <c r="K408" i="10"/>
  <c r="J409" i="10"/>
  <c r="K409" i="10"/>
  <c r="J410" i="10"/>
  <c r="K410" i="10"/>
  <c r="J411" i="10"/>
  <c r="K411" i="10"/>
  <c r="J412" i="10"/>
  <c r="K412" i="10"/>
  <c r="J413" i="10"/>
  <c r="K413" i="10"/>
  <c r="J414" i="10"/>
  <c r="K414" i="10"/>
  <c r="J415" i="10"/>
  <c r="K415" i="10"/>
  <c r="J416" i="10"/>
  <c r="K416" i="10"/>
  <c r="J417" i="10"/>
  <c r="K417" i="10"/>
  <c r="J418" i="10"/>
  <c r="K418" i="10"/>
  <c r="J419" i="10"/>
  <c r="K419" i="10"/>
  <c r="J420" i="10"/>
  <c r="K420" i="10"/>
  <c r="J421" i="10"/>
  <c r="K421" i="10"/>
  <c r="J422" i="10"/>
  <c r="K422" i="10"/>
  <c r="J423" i="10"/>
  <c r="K423" i="10"/>
  <c r="J424" i="10"/>
  <c r="K424" i="10"/>
  <c r="J425" i="10"/>
  <c r="K425" i="10"/>
  <c r="J426" i="10"/>
  <c r="K426" i="10"/>
  <c r="J427" i="10"/>
  <c r="K427" i="10"/>
  <c r="J428" i="10"/>
  <c r="K428" i="10"/>
  <c r="J429" i="10"/>
  <c r="K429" i="10"/>
  <c r="J430" i="10"/>
  <c r="K430" i="10"/>
  <c r="J431" i="10"/>
  <c r="K431" i="10"/>
  <c r="J432" i="10"/>
  <c r="K432" i="10"/>
  <c r="J433" i="10"/>
  <c r="K433" i="10"/>
  <c r="J434" i="10"/>
  <c r="K434" i="10"/>
  <c r="J435" i="10"/>
  <c r="K435" i="10"/>
  <c r="J436" i="10"/>
  <c r="K436" i="10"/>
  <c r="J437" i="10"/>
  <c r="K437" i="10"/>
  <c r="J438" i="10"/>
  <c r="K438" i="10"/>
  <c r="J439" i="10"/>
  <c r="K439" i="10"/>
  <c r="J440" i="10"/>
  <c r="K440" i="10"/>
  <c r="J441" i="10"/>
  <c r="K441" i="10"/>
  <c r="J442" i="10"/>
  <c r="K442" i="10"/>
  <c r="J443" i="10"/>
  <c r="K443" i="10"/>
  <c r="J444" i="10"/>
  <c r="K444" i="10"/>
  <c r="J445" i="10"/>
  <c r="K445" i="10"/>
  <c r="J446" i="10"/>
  <c r="K446" i="10"/>
  <c r="J447" i="10"/>
  <c r="K447" i="10"/>
  <c r="J448" i="10"/>
  <c r="K448" i="10"/>
  <c r="J449" i="10"/>
  <c r="K449" i="10"/>
  <c r="J450" i="10"/>
  <c r="K450" i="10"/>
  <c r="J451" i="10"/>
  <c r="K451" i="10"/>
  <c r="J452" i="10"/>
  <c r="K452" i="10"/>
  <c r="J453" i="10"/>
  <c r="K453" i="10"/>
  <c r="J454" i="10"/>
  <c r="K454" i="10"/>
  <c r="J455" i="10"/>
  <c r="K455" i="10"/>
  <c r="J456" i="10"/>
  <c r="K456" i="10"/>
  <c r="J457" i="10"/>
  <c r="K457" i="10"/>
  <c r="J458" i="10"/>
  <c r="K458" i="10"/>
  <c r="J459" i="10"/>
  <c r="K459" i="10"/>
  <c r="J460" i="10"/>
  <c r="K460" i="10"/>
  <c r="J461" i="10"/>
  <c r="K461" i="10"/>
  <c r="J462" i="10"/>
  <c r="K462" i="10"/>
  <c r="J463" i="10"/>
  <c r="K463" i="10"/>
  <c r="J464" i="10"/>
  <c r="K464" i="10"/>
  <c r="J465" i="10"/>
  <c r="K465" i="10"/>
  <c r="J466" i="10"/>
  <c r="K466" i="10"/>
  <c r="J467" i="10"/>
  <c r="K467" i="10"/>
  <c r="J468" i="10"/>
  <c r="K468" i="10"/>
  <c r="J469" i="10"/>
  <c r="K469" i="10"/>
  <c r="J470" i="10"/>
  <c r="K470" i="10"/>
  <c r="J471" i="10"/>
  <c r="K471" i="10"/>
  <c r="J472" i="10"/>
  <c r="K472" i="10"/>
  <c r="J473" i="10"/>
  <c r="K473" i="10"/>
  <c r="J474" i="10"/>
  <c r="K474" i="10"/>
  <c r="J475" i="10"/>
  <c r="K475" i="10"/>
  <c r="J476" i="10"/>
  <c r="K476" i="10"/>
  <c r="J477" i="10"/>
  <c r="K477" i="10"/>
  <c r="J478" i="10"/>
  <c r="K478" i="10"/>
  <c r="J479" i="10"/>
  <c r="K479" i="10"/>
  <c r="J480" i="10"/>
  <c r="K480" i="10"/>
  <c r="J481" i="10"/>
  <c r="K481" i="10"/>
  <c r="J482" i="10"/>
  <c r="K482" i="10"/>
  <c r="J483" i="10"/>
  <c r="K483" i="10"/>
  <c r="J484" i="10"/>
  <c r="K484" i="10"/>
  <c r="J485" i="10"/>
  <c r="K485" i="10"/>
  <c r="J486" i="10"/>
  <c r="K486" i="10"/>
  <c r="J487" i="10"/>
  <c r="K487" i="10"/>
  <c r="J488" i="10"/>
  <c r="K488" i="10"/>
  <c r="J489" i="10"/>
  <c r="K489" i="10"/>
  <c r="J490" i="10"/>
  <c r="K490" i="10"/>
  <c r="J491" i="10"/>
  <c r="K491" i="10"/>
  <c r="J492" i="10"/>
  <c r="K492" i="10"/>
  <c r="J493" i="10"/>
  <c r="K493" i="10"/>
  <c r="J494" i="10"/>
  <c r="K494" i="10"/>
  <c r="J495" i="10"/>
  <c r="K495" i="10"/>
  <c r="J496" i="10"/>
  <c r="K496" i="10"/>
  <c r="J497" i="10"/>
  <c r="K497" i="10"/>
  <c r="J498" i="10"/>
  <c r="K498" i="10"/>
  <c r="J499" i="10"/>
  <c r="K499" i="10"/>
  <c r="J500" i="10"/>
  <c r="K500" i="10"/>
  <c r="J501" i="10"/>
  <c r="K501" i="10"/>
  <c r="J502" i="10"/>
  <c r="K502" i="10"/>
  <c r="J503" i="10"/>
  <c r="K503" i="10"/>
  <c r="J504" i="10"/>
  <c r="K504" i="10"/>
  <c r="J505" i="10"/>
  <c r="K505" i="10"/>
  <c r="J506" i="10"/>
  <c r="K506" i="10"/>
  <c r="J507" i="10"/>
  <c r="K507" i="10"/>
  <c r="J508" i="10"/>
  <c r="K508" i="10"/>
  <c r="J509" i="10"/>
  <c r="K509" i="10"/>
  <c r="J510" i="10"/>
  <c r="K510" i="10"/>
  <c r="J511" i="10"/>
  <c r="K511" i="10"/>
  <c r="J512" i="10"/>
  <c r="K512" i="10"/>
  <c r="J513" i="10"/>
  <c r="K513" i="10"/>
  <c r="J514" i="10"/>
  <c r="K514" i="10"/>
  <c r="J515" i="10"/>
  <c r="K515" i="10"/>
  <c r="J516" i="10"/>
  <c r="K516" i="10"/>
  <c r="J517" i="10"/>
  <c r="K517" i="10"/>
  <c r="J518" i="10"/>
  <c r="K518" i="10"/>
  <c r="J519" i="10"/>
  <c r="K519" i="10"/>
  <c r="J520" i="10"/>
  <c r="K520" i="10"/>
  <c r="J521" i="10"/>
  <c r="K521" i="10"/>
  <c r="J522" i="10"/>
  <c r="K522" i="10"/>
  <c r="J523" i="10"/>
  <c r="K523" i="10"/>
  <c r="J524" i="10"/>
  <c r="K524" i="10"/>
  <c r="J525" i="10"/>
  <c r="K525" i="10"/>
  <c r="J526" i="10"/>
  <c r="K526" i="10"/>
  <c r="J527" i="10"/>
  <c r="K527" i="10"/>
  <c r="J528" i="10"/>
  <c r="K528" i="10"/>
  <c r="J529" i="10"/>
  <c r="K529" i="10"/>
  <c r="J530" i="10"/>
  <c r="K530" i="10"/>
  <c r="J531" i="10"/>
  <c r="K531" i="10"/>
  <c r="J532" i="10"/>
  <c r="K532" i="10"/>
  <c r="J533" i="10"/>
  <c r="K533" i="10"/>
  <c r="J534" i="10"/>
  <c r="K534" i="10"/>
  <c r="J535" i="10"/>
  <c r="K535" i="10"/>
  <c r="J536" i="10"/>
  <c r="K536" i="10"/>
  <c r="J537" i="10"/>
  <c r="K537" i="10"/>
  <c r="J538" i="10"/>
  <c r="K538" i="10"/>
  <c r="J539" i="10"/>
  <c r="K539" i="10"/>
  <c r="J540" i="10"/>
  <c r="K540" i="10"/>
  <c r="J541" i="10"/>
  <c r="K541" i="10"/>
  <c r="J542" i="10"/>
  <c r="K542" i="10"/>
  <c r="J543" i="10"/>
  <c r="K543" i="10"/>
  <c r="J544" i="10"/>
  <c r="K544" i="10"/>
  <c r="J545" i="10"/>
  <c r="K545" i="10"/>
  <c r="J546" i="10"/>
  <c r="K546" i="10"/>
  <c r="J547" i="10"/>
  <c r="K547" i="10"/>
  <c r="J548" i="10"/>
  <c r="K548" i="10"/>
  <c r="J549" i="10"/>
  <c r="K549" i="10"/>
  <c r="J550" i="10"/>
  <c r="K550" i="10"/>
  <c r="J551" i="10"/>
  <c r="K551" i="10"/>
  <c r="J552" i="10"/>
  <c r="K552" i="10"/>
  <c r="J553" i="10"/>
  <c r="K553" i="10"/>
  <c r="J554" i="10"/>
  <c r="K554" i="10"/>
  <c r="J555" i="10"/>
  <c r="K555" i="10"/>
  <c r="J556" i="10"/>
  <c r="K556" i="10"/>
  <c r="J557" i="10"/>
  <c r="K557" i="10"/>
  <c r="J558" i="10"/>
  <c r="K558" i="10"/>
  <c r="J559" i="10"/>
  <c r="K559" i="10"/>
  <c r="J560" i="10"/>
  <c r="K560" i="10"/>
  <c r="J561" i="10"/>
  <c r="K561" i="10"/>
  <c r="J562" i="10"/>
  <c r="K562" i="10"/>
  <c r="J563" i="10"/>
  <c r="K563" i="10"/>
  <c r="J564" i="10"/>
  <c r="K564" i="10"/>
  <c r="J565" i="10"/>
  <c r="K565" i="10"/>
  <c r="J566" i="10"/>
  <c r="K566" i="10"/>
  <c r="J567" i="10"/>
  <c r="K567" i="10"/>
  <c r="J568" i="10"/>
  <c r="K568" i="10"/>
  <c r="J569" i="10"/>
  <c r="K569" i="10"/>
  <c r="J570" i="10"/>
  <c r="K570" i="10"/>
  <c r="J571" i="10"/>
  <c r="K571" i="10"/>
  <c r="J572" i="10"/>
  <c r="K572" i="10"/>
  <c r="J573" i="10"/>
  <c r="K573" i="10"/>
  <c r="J574" i="10"/>
  <c r="K574" i="10"/>
  <c r="J575" i="10"/>
  <c r="K575" i="10"/>
  <c r="J576" i="10"/>
  <c r="K576" i="10"/>
  <c r="J577" i="10"/>
  <c r="K577" i="10"/>
  <c r="J578" i="10"/>
  <c r="K578" i="10"/>
  <c r="J579" i="10"/>
  <c r="K579" i="10"/>
  <c r="J580" i="10"/>
  <c r="K580" i="10"/>
  <c r="J581" i="10"/>
  <c r="K581" i="10"/>
  <c r="J582" i="10"/>
  <c r="K582" i="10"/>
  <c r="J583" i="10"/>
  <c r="K583" i="10"/>
  <c r="J584" i="10"/>
  <c r="K584" i="10"/>
  <c r="J585" i="10"/>
  <c r="K585" i="10"/>
  <c r="J586" i="10"/>
  <c r="K586" i="10"/>
  <c r="J587" i="10"/>
  <c r="K587" i="10"/>
  <c r="J588" i="10"/>
  <c r="K588" i="10"/>
  <c r="J589" i="10"/>
  <c r="K589" i="10"/>
  <c r="J590" i="10"/>
  <c r="K590" i="10"/>
  <c r="J591" i="10"/>
  <c r="K591" i="10"/>
  <c r="J592" i="10"/>
  <c r="K592" i="10"/>
  <c r="J593" i="10"/>
  <c r="K593" i="10"/>
  <c r="J594" i="10"/>
  <c r="K594" i="10"/>
  <c r="J595" i="10"/>
  <c r="K595" i="10"/>
  <c r="J596" i="10"/>
  <c r="K596" i="10"/>
  <c r="J597" i="10"/>
  <c r="K597" i="10"/>
  <c r="J598" i="10"/>
  <c r="K598" i="10"/>
  <c r="J599" i="10"/>
  <c r="K599" i="10"/>
  <c r="J600" i="10"/>
  <c r="K600" i="10"/>
  <c r="J601" i="10"/>
  <c r="K601" i="10"/>
  <c r="J602" i="10"/>
  <c r="K602" i="10"/>
  <c r="J603" i="10"/>
  <c r="K603" i="10"/>
  <c r="J604" i="10"/>
  <c r="K604" i="10"/>
  <c r="J605" i="10"/>
  <c r="K605" i="10"/>
  <c r="J606" i="10"/>
  <c r="K606" i="10"/>
  <c r="J607" i="10"/>
  <c r="K607" i="10"/>
  <c r="J608" i="10"/>
  <c r="K608" i="10"/>
  <c r="J609" i="10"/>
  <c r="K609" i="10"/>
  <c r="J610" i="10"/>
  <c r="K610" i="10"/>
  <c r="J611" i="10"/>
  <c r="K611" i="10"/>
  <c r="J612" i="10"/>
  <c r="K612" i="10"/>
  <c r="J613" i="10"/>
  <c r="K613" i="10"/>
  <c r="J614" i="10"/>
  <c r="K614" i="10"/>
  <c r="J615" i="10"/>
  <c r="K615" i="10"/>
  <c r="J616" i="10"/>
  <c r="K616" i="10"/>
  <c r="J617" i="10"/>
  <c r="K617" i="10"/>
  <c r="J618" i="10"/>
  <c r="K618" i="10"/>
  <c r="J619" i="10"/>
  <c r="K619" i="10"/>
  <c r="J620" i="10"/>
  <c r="K620" i="10"/>
  <c r="J621" i="10"/>
  <c r="K621" i="10"/>
  <c r="J622" i="10"/>
  <c r="K622" i="10"/>
  <c r="J623" i="10"/>
  <c r="K623" i="10"/>
  <c r="J624" i="10"/>
  <c r="K624" i="10"/>
  <c r="J625" i="10"/>
  <c r="K625" i="10"/>
  <c r="J626" i="10"/>
  <c r="K626" i="10"/>
  <c r="J627" i="10"/>
  <c r="K627" i="10"/>
  <c r="J628" i="10"/>
  <c r="K628" i="10"/>
  <c r="J629" i="10"/>
  <c r="K629" i="10"/>
  <c r="J630" i="10"/>
  <c r="K630" i="10"/>
  <c r="J631" i="10"/>
  <c r="K631" i="10"/>
  <c r="J632" i="10"/>
  <c r="K632" i="10"/>
  <c r="J633" i="10"/>
  <c r="K633" i="10"/>
  <c r="J634" i="10"/>
  <c r="K634" i="10"/>
  <c r="J635" i="10"/>
  <c r="K635" i="10"/>
  <c r="J636" i="10"/>
  <c r="K636" i="10"/>
  <c r="J637" i="10"/>
  <c r="K637" i="10"/>
  <c r="J638" i="10"/>
  <c r="K638" i="10"/>
  <c r="J639" i="10"/>
  <c r="K639" i="10"/>
  <c r="J640" i="10"/>
  <c r="K640" i="10"/>
  <c r="J641" i="10"/>
  <c r="K641" i="10"/>
  <c r="J642" i="10"/>
  <c r="K642" i="10"/>
  <c r="J643" i="10"/>
  <c r="K643" i="10"/>
  <c r="J644" i="10"/>
  <c r="K644" i="10"/>
  <c r="J645" i="10"/>
  <c r="K645" i="10"/>
  <c r="J646" i="10"/>
  <c r="K646" i="10"/>
  <c r="J647" i="10"/>
  <c r="K647" i="10"/>
  <c r="J648" i="10"/>
  <c r="K648" i="10"/>
  <c r="J649" i="10"/>
  <c r="K649" i="10"/>
  <c r="J650" i="10"/>
  <c r="K650" i="10"/>
  <c r="J651" i="10"/>
  <c r="K651" i="10"/>
  <c r="J652" i="10"/>
  <c r="K652" i="10"/>
  <c r="J653" i="10"/>
  <c r="K653" i="10"/>
  <c r="J654" i="10"/>
  <c r="K654" i="10"/>
  <c r="J655" i="10"/>
  <c r="K655" i="10"/>
  <c r="J656" i="10"/>
  <c r="K656" i="10"/>
  <c r="J657" i="10"/>
  <c r="K657" i="10"/>
  <c r="J658" i="10"/>
  <c r="K658" i="10"/>
  <c r="J659" i="10"/>
  <c r="K659" i="10"/>
  <c r="J660" i="10"/>
  <c r="K660" i="10"/>
  <c r="J661" i="10"/>
  <c r="K661" i="10"/>
  <c r="J662" i="10"/>
  <c r="K662" i="10"/>
  <c r="J663" i="10"/>
  <c r="K663" i="10"/>
  <c r="J664" i="10"/>
  <c r="K664" i="10"/>
  <c r="J665" i="10"/>
  <c r="K665" i="10"/>
  <c r="J666" i="10"/>
  <c r="K666" i="10"/>
  <c r="J667" i="10"/>
  <c r="K667" i="10"/>
  <c r="J668" i="10"/>
  <c r="K668" i="10"/>
  <c r="J669" i="10"/>
  <c r="K669" i="10"/>
  <c r="J670" i="10"/>
  <c r="K670" i="10"/>
  <c r="J671" i="10"/>
  <c r="K671" i="10"/>
  <c r="J672" i="10"/>
  <c r="K672" i="10"/>
  <c r="J673" i="10"/>
  <c r="K673" i="10"/>
  <c r="J674" i="10"/>
  <c r="K674" i="10"/>
  <c r="J675" i="10"/>
  <c r="K675" i="10"/>
  <c r="J676" i="10"/>
  <c r="K676" i="10"/>
  <c r="J677" i="10"/>
  <c r="K677" i="10"/>
  <c r="J678" i="10"/>
  <c r="K678" i="10"/>
  <c r="J679" i="10"/>
  <c r="K679" i="10"/>
  <c r="J680" i="10"/>
  <c r="K680" i="10"/>
  <c r="J681" i="10"/>
  <c r="K681" i="10"/>
  <c r="J682" i="10"/>
  <c r="K682" i="10"/>
  <c r="J683" i="10"/>
  <c r="K683" i="10"/>
  <c r="J684" i="10"/>
  <c r="K684" i="10"/>
  <c r="J685" i="10"/>
  <c r="K685" i="10"/>
  <c r="J686" i="10"/>
  <c r="K686" i="10"/>
  <c r="J687" i="10"/>
  <c r="K687" i="10"/>
  <c r="J688" i="10"/>
  <c r="K688" i="10"/>
  <c r="J689" i="10"/>
  <c r="K689" i="10"/>
  <c r="J690" i="10"/>
  <c r="K690" i="10"/>
  <c r="J691" i="10"/>
  <c r="K691" i="10"/>
  <c r="J692" i="10"/>
  <c r="K692" i="10"/>
  <c r="J693" i="10"/>
  <c r="K693" i="10"/>
  <c r="J694" i="10"/>
  <c r="K694" i="10"/>
  <c r="J695" i="10"/>
  <c r="K695" i="10"/>
  <c r="J696" i="10"/>
  <c r="K696" i="10"/>
  <c r="J697" i="10"/>
  <c r="K697" i="10"/>
  <c r="J698" i="10"/>
  <c r="K698" i="10"/>
  <c r="J699" i="10"/>
  <c r="K699" i="10"/>
  <c r="J700" i="10"/>
  <c r="K700" i="10"/>
  <c r="J701" i="10"/>
  <c r="K701" i="10"/>
  <c r="J702" i="10"/>
  <c r="K702" i="10"/>
  <c r="J703" i="10"/>
  <c r="K703" i="10"/>
  <c r="J704" i="10"/>
  <c r="K704" i="10"/>
  <c r="J705" i="10"/>
  <c r="K705" i="10"/>
  <c r="J706" i="10"/>
  <c r="K706" i="10"/>
  <c r="J707" i="10"/>
  <c r="K707" i="10"/>
  <c r="J708" i="10"/>
  <c r="K708" i="10"/>
  <c r="J709" i="10"/>
  <c r="K709" i="10"/>
  <c r="J710" i="10"/>
  <c r="K710" i="10"/>
  <c r="J711" i="10"/>
  <c r="K711" i="10"/>
  <c r="J712" i="10"/>
  <c r="K712" i="10"/>
  <c r="J713" i="10"/>
  <c r="K713" i="10"/>
  <c r="J714" i="10"/>
  <c r="K714" i="10"/>
  <c r="J715" i="10"/>
  <c r="K715" i="10"/>
  <c r="J716" i="10"/>
  <c r="K716" i="10"/>
  <c r="J717" i="10"/>
  <c r="K717" i="10"/>
  <c r="J718" i="10"/>
  <c r="K718" i="10"/>
  <c r="J719" i="10"/>
  <c r="K719" i="10"/>
  <c r="J720" i="10"/>
  <c r="K720" i="10"/>
  <c r="J721" i="10"/>
  <c r="K721" i="10"/>
  <c r="J722" i="10"/>
  <c r="K722" i="10"/>
  <c r="J723" i="10"/>
  <c r="K723" i="10"/>
  <c r="J724" i="10"/>
  <c r="K724" i="10"/>
  <c r="J725" i="10"/>
  <c r="K725" i="10"/>
  <c r="J726" i="10"/>
  <c r="K726" i="10"/>
  <c r="J727" i="10"/>
  <c r="K727" i="10"/>
  <c r="J728" i="10"/>
  <c r="K728" i="10"/>
  <c r="J729" i="10"/>
  <c r="K729" i="10"/>
  <c r="J730" i="10"/>
  <c r="K730" i="10"/>
  <c r="J731" i="10"/>
  <c r="K731" i="10"/>
  <c r="J732" i="10"/>
  <c r="K732" i="10"/>
  <c r="J733" i="10"/>
  <c r="K733" i="10"/>
  <c r="J734" i="10"/>
  <c r="K734" i="10"/>
  <c r="J735" i="10"/>
  <c r="K735" i="10"/>
  <c r="J736" i="10"/>
  <c r="K736" i="10"/>
  <c r="J737" i="10"/>
  <c r="K737" i="10"/>
  <c r="J738" i="10"/>
  <c r="K738" i="10"/>
  <c r="J739" i="10"/>
  <c r="K739" i="10"/>
  <c r="J740" i="10"/>
  <c r="K740" i="10"/>
  <c r="J741" i="10"/>
  <c r="K741" i="10"/>
  <c r="J742" i="10"/>
  <c r="K742" i="10"/>
  <c r="J743" i="10"/>
  <c r="K743" i="10"/>
  <c r="J744" i="10"/>
  <c r="K744" i="10"/>
  <c r="J745" i="10"/>
  <c r="K745" i="10"/>
  <c r="J746" i="10"/>
  <c r="K746" i="10"/>
  <c r="J747" i="10"/>
  <c r="K747" i="10"/>
  <c r="J748" i="10"/>
  <c r="K748" i="10"/>
  <c r="J749" i="10"/>
  <c r="K749" i="10"/>
  <c r="J750" i="10"/>
  <c r="K750" i="10"/>
  <c r="J751" i="10"/>
  <c r="K751" i="10"/>
  <c r="J752" i="10"/>
  <c r="K752" i="10"/>
  <c r="J753" i="10"/>
  <c r="K753" i="10"/>
  <c r="J754" i="10"/>
  <c r="K754" i="10"/>
  <c r="J755" i="10"/>
  <c r="K755" i="10"/>
  <c r="J756" i="10"/>
  <c r="K756" i="10"/>
  <c r="J757" i="10"/>
  <c r="K757" i="10"/>
  <c r="J758" i="10"/>
  <c r="K758" i="10"/>
  <c r="J759" i="10"/>
  <c r="K759" i="10"/>
  <c r="J760" i="10"/>
  <c r="K760" i="10"/>
  <c r="J761" i="10"/>
  <c r="K761" i="10"/>
  <c r="J762" i="10"/>
  <c r="K762" i="10"/>
  <c r="J763" i="10"/>
  <c r="K763" i="10"/>
  <c r="J764" i="10"/>
  <c r="K764" i="10"/>
  <c r="J765" i="10"/>
  <c r="K765" i="10"/>
  <c r="J766" i="10"/>
  <c r="K766" i="10"/>
  <c r="J767" i="10"/>
  <c r="K767" i="10"/>
  <c r="J768" i="10"/>
  <c r="K768" i="10"/>
  <c r="J769" i="10"/>
  <c r="K769" i="10"/>
  <c r="J770" i="10"/>
  <c r="K770" i="10"/>
  <c r="J771" i="10"/>
  <c r="K771" i="10"/>
  <c r="J772" i="10"/>
  <c r="K772" i="10"/>
  <c r="J773" i="10"/>
  <c r="K773" i="10"/>
  <c r="J774" i="10"/>
  <c r="K774" i="10"/>
  <c r="J775" i="10"/>
  <c r="K775" i="10"/>
  <c r="J776" i="10"/>
  <c r="K776" i="10"/>
  <c r="J777" i="10"/>
  <c r="K777" i="10"/>
  <c r="J778" i="10"/>
  <c r="K778" i="10"/>
  <c r="J779" i="10"/>
  <c r="K779" i="10"/>
  <c r="J780" i="10"/>
  <c r="K780" i="10"/>
  <c r="J781" i="10"/>
  <c r="K781" i="10"/>
  <c r="J782" i="10"/>
  <c r="K782" i="10"/>
  <c r="J783" i="10"/>
  <c r="K783" i="10"/>
  <c r="J784" i="10"/>
  <c r="K784" i="10"/>
  <c r="J785" i="10"/>
  <c r="K785" i="10"/>
  <c r="J786" i="10"/>
  <c r="K786" i="10"/>
  <c r="J787" i="10"/>
  <c r="K787" i="10"/>
  <c r="J788" i="10"/>
  <c r="K788" i="10"/>
  <c r="J789" i="10"/>
  <c r="K789" i="10"/>
  <c r="J790" i="10"/>
  <c r="K790" i="10"/>
  <c r="J791" i="10"/>
  <c r="K791" i="10"/>
  <c r="J792" i="10"/>
  <c r="K792" i="10"/>
  <c r="J793" i="10"/>
  <c r="K793" i="10"/>
  <c r="J794" i="10"/>
  <c r="K794" i="10"/>
  <c r="J795" i="10"/>
  <c r="K795" i="10"/>
  <c r="J796" i="10"/>
  <c r="K796" i="10"/>
  <c r="J797" i="10"/>
  <c r="K797" i="10"/>
  <c r="J798" i="10"/>
  <c r="K798" i="10"/>
  <c r="J799" i="10"/>
  <c r="K799" i="10"/>
  <c r="J800" i="10"/>
  <c r="K800" i="10"/>
  <c r="J801" i="10"/>
  <c r="K801" i="10"/>
  <c r="J802" i="10"/>
  <c r="K802" i="10"/>
  <c r="J803" i="10"/>
  <c r="K803" i="10"/>
  <c r="J804" i="10"/>
  <c r="K804" i="10"/>
  <c r="J805" i="10"/>
  <c r="K805" i="10"/>
  <c r="J806" i="10"/>
  <c r="K806" i="10"/>
  <c r="J807" i="10"/>
  <c r="K807" i="10"/>
  <c r="J808" i="10"/>
  <c r="K808" i="10"/>
  <c r="J809" i="10"/>
  <c r="K809" i="10"/>
  <c r="J810" i="10"/>
  <c r="K810" i="10"/>
  <c r="J811" i="10"/>
  <c r="K811" i="10"/>
  <c r="J812" i="10"/>
  <c r="K812" i="10"/>
  <c r="J813" i="10"/>
  <c r="K813" i="10"/>
  <c r="J814" i="10"/>
  <c r="K814" i="10"/>
  <c r="J815" i="10"/>
  <c r="K815" i="10"/>
  <c r="J816" i="10"/>
  <c r="K816" i="10"/>
  <c r="J817" i="10"/>
  <c r="K817" i="10"/>
  <c r="J818" i="10"/>
  <c r="K818" i="10"/>
  <c r="J819" i="10"/>
  <c r="K819" i="10"/>
  <c r="J820" i="10"/>
  <c r="K820" i="10"/>
  <c r="J821" i="10"/>
  <c r="K821" i="10"/>
  <c r="J822" i="10"/>
  <c r="K822" i="10"/>
  <c r="J823" i="10"/>
  <c r="K823" i="10"/>
  <c r="J824" i="10"/>
  <c r="K824" i="10"/>
  <c r="J825" i="10"/>
  <c r="K825" i="10"/>
  <c r="J826" i="10"/>
  <c r="K826" i="10"/>
  <c r="J827" i="10"/>
  <c r="K827" i="10"/>
  <c r="J828" i="10"/>
  <c r="K828" i="10"/>
  <c r="J829" i="10"/>
  <c r="K829" i="10"/>
  <c r="J830" i="10"/>
  <c r="K830" i="10"/>
  <c r="J831" i="10"/>
  <c r="K831" i="10"/>
  <c r="J832" i="10"/>
  <c r="K832" i="10"/>
  <c r="J833" i="10"/>
  <c r="K833" i="10"/>
  <c r="J834" i="10"/>
  <c r="K834" i="10"/>
  <c r="J835" i="10"/>
  <c r="K835" i="10"/>
  <c r="J836" i="10"/>
  <c r="K836" i="10"/>
  <c r="J837" i="10"/>
  <c r="K837" i="10"/>
  <c r="J838" i="10"/>
  <c r="K838" i="10"/>
  <c r="J839" i="10"/>
  <c r="K839" i="10"/>
  <c r="J840" i="10"/>
  <c r="K840" i="10"/>
  <c r="J841" i="10"/>
  <c r="K841" i="10"/>
  <c r="J842" i="10"/>
  <c r="K842" i="10"/>
  <c r="J843" i="10"/>
  <c r="K843" i="10"/>
  <c r="J844" i="10"/>
  <c r="K844" i="10"/>
  <c r="J845" i="10"/>
  <c r="K845" i="10"/>
  <c r="J846" i="10"/>
  <c r="K846" i="10"/>
  <c r="J847" i="10"/>
  <c r="K847" i="10"/>
  <c r="J848" i="10"/>
  <c r="K848" i="10"/>
  <c r="J849" i="10"/>
  <c r="K849" i="10"/>
  <c r="J850" i="10"/>
  <c r="K850" i="10"/>
  <c r="J851" i="10"/>
  <c r="K851" i="10"/>
  <c r="J852" i="10"/>
  <c r="K852" i="10"/>
  <c r="J853" i="10"/>
  <c r="K853" i="10"/>
  <c r="J854" i="10"/>
  <c r="K854" i="10"/>
  <c r="J855" i="10"/>
  <c r="K855" i="10"/>
  <c r="J856" i="10"/>
  <c r="K856" i="10"/>
  <c r="J857" i="10"/>
  <c r="K857" i="10"/>
  <c r="J858" i="10"/>
  <c r="K858" i="10"/>
  <c r="J859" i="10"/>
  <c r="K859" i="10"/>
  <c r="J860" i="10"/>
  <c r="K860" i="10"/>
  <c r="J861" i="10"/>
  <c r="K861" i="10"/>
  <c r="J862" i="10"/>
  <c r="K862" i="10"/>
  <c r="J863" i="10"/>
  <c r="K863" i="10"/>
  <c r="J864" i="10"/>
  <c r="K864" i="10"/>
  <c r="J865" i="10"/>
  <c r="K865" i="10"/>
  <c r="J866" i="10"/>
  <c r="K866" i="10"/>
  <c r="J867" i="10"/>
  <c r="K867" i="10"/>
  <c r="J868" i="10"/>
  <c r="K868" i="10"/>
  <c r="J869" i="10"/>
  <c r="K869" i="10"/>
  <c r="J870" i="10"/>
  <c r="K870" i="10"/>
  <c r="J871" i="10"/>
  <c r="K871" i="10"/>
  <c r="J872" i="10"/>
  <c r="K872" i="10"/>
  <c r="J873" i="10"/>
  <c r="K873" i="10"/>
  <c r="J874" i="10"/>
  <c r="K874" i="10"/>
  <c r="J875" i="10"/>
  <c r="K875" i="10"/>
  <c r="J876" i="10"/>
  <c r="K876" i="10"/>
  <c r="J877" i="10"/>
  <c r="K877" i="10"/>
  <c r="J878" i="10"/>
  <c r="K878" i="10"/>
  <c r="J879" i="10"/>
  <c r="K879" i="10"/>
  <c r="J880" i="10"/>
  <c r="K880" i="10"/>
  <c r="J881" i="10"/>
  <c r="K881" i="10"/>
  <c r="J882" i="10"/>
  <c r="K882" i="10"/>
  <c r="J883" i="10"/>
  <c r="K883" i="10"/>
  <c r="J884" i="10"/>
  <c r="K884" i="10"/>
  <c r="J885" i="10"/>
  <c r="K885" i="10"/>
  <c r="J886" i="10"/>
  <c r="K886" i="10"/>
  <c r="J887" i="10"/>
  <c r="K887" i="10"/>
  <c r="J888" i="10"/>
  <c r="K888" i="10"/>
  <c r="J889" i="10"/>
  <c r="K889" i="10"/>
  <c r="J890" i="10"/>
  <c r="K890" i="10"/>
  <c r="J891" i="10"/>
  <c r="K891" i="10"/>
  <c r="K2" i="10"/>
  <c r="J2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0" i="10"/>
  <c r="L301" i="10"/>
  <c r="L302" i="10"/>
  <c r="L303" i="10"/>
  <c r="L304" i="10"/>
  <c r="L305" i="10"/>
  <c r="L306" i="10"/>
  <c r="L307" i="10"/>
  <c r="L308" i="10"/>
  <c r="L309" i="10"/>
  <c r="L310" i="10"/>
  <c r="L311" i="10"/>
  <c r="L312" i="10"/>
  <c r="L313" i="10"/>
  <c r="L314" i="10"/>
  <c r="L315" i="10"/>
  <c r="L316" i="10"/>
  <c r="L317" i="10"/>
  <c r="L318" i="10"/>
  <c r="L319" i="10"/>
  <c r="L320" i="10"/>
  <c r="L321" i="10"/>
  <c r="L322" i="10"/>
  <c r="L323" i="10"/>
  <c r="L324" i="10"/>
  <c r="L325" i="10"/>
  <c r="L326" i="10"/>
  <c r="L327" i="10"/>
  <c r="L328" i="10"/>
  <c r="L329" i="10"/>
  <c r="L330" i="10"/>
  <c r="L331" i="10"/>
  <c r="L332" i="10"/>
  <c r="L333" i="10"/>
  <c r="L334" i="10"/>
  <c r="L335" i="10"/>
  <c r="L336" i="10"/>
  <c r="L337" i="10"/>
  <c r="L338" i="10"/>
  <c r="L339" i="10"/>
  <c r="L340" i="10"/>
  <c r="L341" i="10"/>
  <c r="L342" i="10"/>
  <c r="L343" i="10"/>
  <c r="L344" i="10"/>
  <c r="L345" i="10"/>
  <c r="L346" i="10"/>
  <c r="L347" i="10"/>
  <c r="L348" i="10"/>
  <c r="L349" i="10"/>
  <c r="L350" i="10"/>
  <c r="L351" i="10"/>
  <c r="L352" i="10"/>
  <c r="L353" i="10"/>
  <c r="L354" i="10"/>
  <c r="L355" i="10"/>
  <c r="L356" i="10"/>
  <c r="L357" i="10"/>
  <c r="L358" i="10"/>
  <c r="L359" i="10"/>
  <c r="L360" i="10"/>
  <c r="L361" i="10"/>
  <c r="L362" i="10"/>
  <c r="L363" i="10"/>
  <c r="L364" i="10"/>
  <c r="L365" i="10"/>
  <c r="L366" i="10"/>
  <c r="L367" i="10"/>
  <c r="L368" i="10"/>
  <c r="L369" i="10"/>
  <c r="L370" i="10"/>
  <c r="L371" i="10"/>
  <c r="L372" i="10"/>
  <c r="L373" i="10"/>
  <c r="L374" i="10"/>
  <c r="L375" i="10"/>
  <c r="L376" i="10"/>
  <c r="L377" i="10"/>
  <c r="L378" i="10"/>
  <c r="L379" i="10"/>
  <c r="L380" i="10"/>
  <c r="L381" i="10"/>
  <c r="L382" i="10"/>
  <c r="L383" i="10"/>
  <c r="L384" i="10"/>
  <c r="L385" i="10"/>
  <c r="L386" i="10"/>
  <c r="L387" i="10"/>
  <c r="L388" i="10"/>
  <c r="L389" i="10"/>
  <c r="L390" i="10"/>
  <c r="L391" i="10"/>
  <c r="L392" i="10"/>
  <c r="L393" i="10"/>
  <c r="L394" i="10"/>
  <c r="L395" i="10"/>
  <c r="L396" i="10"/>
  <c r="L397" i="10"/>
  <c r="L398" i="10"/>
  <c r="L399" i="10"/>
  <c r="L400" i="10"/>
  <c r="L401" i="10"/>
  <c r="L402" i="10"/>
  <c r="L403" i="10"/>
  <c r="L404" i="10"/>
  <c r="L405" i="10"/>
  <c r="L406" i="10"/>
  <c r="L407" i="10"/>
  <c r="L408" i="10"/>
  <c r="L409" i="10"/>
  <c r="L410" i="10"/>
  <c r="L411" i="10"/>
  <c r="L412" i="10"/>
  <c r="L413" i="10"/>
  <c r="L414" i="10"/>
  <c r="L415" i="10"/>
  <c r="L416" i="10"/>
  <c r="L417" i="10"/>
  <c r="L418" i="10"/>
  <c r="L419" i="10"/>
  <c r="L420" i="10"/>
  <c r="L421" i="10"/>
  <c r="L422" i="10"/>
  <c r="L423" i="10"/>
  <c r="L424" i="10"/>
  <c r="L425" i="10"/>
  <c r="L426" i="10"/>
  <c r="L427" i="10"/>
  <c r="L428" i="10"/>
  <c r="L429" i="10"/>
  <c r="L430" i="10"/>
  <c r="L431" i="10"/>
  <c r="L432" i="10"/>
  <c r="L433" i="10"/>
  <c r="L434" i="10"/>
  <c r="L435" i="10"/>
  <c r="L436" i="10"/>
  <c r="L437" i="10"/>
  <c r="L438" i="10"/>
  <c r="L439" i="10"/>
  <c r="L440" i="10"/>
  <c r="L441" i="10"/>
  <c r="L442" i="10"/>
  <c r="L443" i="10"/>
  <c r="L444" i="10"/>
  <c r="L445" i="10"/>
  <c r="L446" i="10"/>
  <c r="L447" i="10"/>
  <c r="L448" i="10"/>
  <c r="L449" i="10"/>
  <c r="L450" i="10"/>
  <c r="L451" i="10"/>
  <c r="L452" i="10"/>
  <c r="L453" i="10"/>
  <c r="L454" i="10"/>
  <c r="L455" i="10"/>
  <c r="L456" i="10"/>
  <c r="L457" i="10"/>
  <c r="L458" i="10"/>
  <c r="L459" i="10"/>
  <c r="L460" i="10"/>
  <c r="L461" i="10"/>
  <c r="L462" i="10"/>
  <c r="L463" i="10"/>
  <c r="L464" i="10"/>
  <c r="L465" i="10"/>
  <c r="L466" i="10"/>
  <c r="L467" i="10"/>
  <c r="L468" i="10"/>
  <c r="L469" i="10"/>
  <c r="L470" i="10"/>
  <c r="L471" i="10"/>
  <c r="L472" i="10"/>
  <c r="L473" i="10"/>
  <c r="L474" i="10"/>
  <c r="L475" i="10"/>
  <c r="L476" i="10"/>
  <c r="L477" i="10"/>
  <c r="L478" i="10"/>
  <c r="L479" i="10"/>
  <c r="L480" i="10"/>
  <c r="L481" i="10"/>
  <c r="L482" i="10"/>
  <c r="L483" i="10"/>
  <c r="L484" i="10"/>
  <c r="L485" i="10"/>
  <c r="L486" i="10"/>
  <c r="L487" i="10"/>
  <c r="L488" i="10"/>
  <c r="L489" i="10"/>
  <c r="L490" i="10"/>
  <c r="L491" i="10"/>
  <c r="L492" i="10"/>
  <c r="L493" i="10"/>
  <c r="L494" i="10"/>
  <c r="L495" i="10"/>
  <c r="L496" i="10"/>
  <c r="L497" i="10"/>
  <c r="L498" i="10"/>
  <c r="L499" i="10"/>
  <c r="L500" i="10"/>
  <c r="L501" i="10"/>
  <c r="L502" i="10"/>
  <c r="L503" i="10"/>
  <c r="L504" i="10"/>
  <c r="L505" i="10"/>
  <c r="L506" i="10"/>
  <c r="L507" i="10"/>
  <c r="L508" i="10"/>
  <c r="L509" i="10"/>
  <c r="L510" i="10"/>
  <c r="L511" i="10"/>
  <c r="L512" i="10"/>
  <c r="L513" i="10"/>
  <c r="L514" i="10"/>
  <c r="L515" i="10"/>
  <c r="L516" i="10"/>
  <c r="L517" i="10"/>
  <c r="L518" i="10"/>
  <c r="L519" i="10"/>
  <c r="L520" i="10"/>
  <c r="L521" i="10"/>
  <c r="L522" i="10"/>
  <c r="L523" i="10"/>
  <c r="L524" i="10"/>
  <c r="L525" i="10"/>
  <c r="L526" i="10"/>
  <c r="L527" i="10"/>
  <c r="L528" i="10"/>
  <c r="L529" i="10"/>
  <c r="L530" i="10"/>
  <c r="L531" i="10"/>
  <c r="L532" i="10"/>
  <c r="L533" i="10"/>
  <c r="L534" i="10"/>
  <c r="L535" i="10"/>
  <c r="L536" i="10"/>
  <c r="L537" i="10"/>
  <c r="L538" i="10"/>
  <c r="L539" i="10"/>
  <c r="L540" i="10"/>
  <c r="L541" i="10"/>
  <c r="L542" i="10"/>
  <c r="L543" i="10"/>
  <c r="L544" i="10"/>
  <c r="L545" i="10"/>
  <c r="L546" i="10"/>
  <c r="L547" i="10"/>
  <c r="L548" i="10"/>
  <c r="L549" i="10"/>
  <c r="L550" i="10"/>
  <c r="L551" i="10"/>
  <c r="L552" i="10"/>
  <c r="L553" i="10"/>
  <c r="L554" i="10"/>
  <c r="L555" i="10"/>
  <c r="L556" i="10"/>
  <c r="L557" i="10"/>
  <c r="L558" i="10"/>
  <c r="L559" i="10"/>
  <c r="L560" i="10"/>
  <c r="L561" i="10"/>
  <c r="L562" i="10"/>
  <c r="L563" i="10"/>
  <c r="L564" i="10"/>
  <c r="L565" i="10"/>
  <c r="L566" i="10"/>
  <c r="L567" i="10"/>
  <c r="L568" i="10"/>
  <c r="L569" i="10"/>
  <c r="L570" i="10"/>
  <c r="L571" i="10"/>
  <c r="L572" i="10"/>
  <c r="L573" i="10"/>
  <c r="L574" i="10"/>
  <c r="L575" i="10"/>
  <c r="L576" i="10"/>
  <c r="L577" i="10"/>
  <c r="L578" i="10"/>
  <c r="L579" i="10"/>
  <c r="L580" i="10"/>
  <c r="L581" i="10"/>
  <c r="L582" i="10"/>
  <c r="L583" i="10"/>
  <c r="L584" i="10"/>
  <c r="L585" i="10"/>
  <c r="L586" i="10"/>
  <c r="L587" i="10"/>
  <c r="L588" i="10"/>
  <c r="L589" i="10"/>
  <c r="L590" i="10"/>
  <c r="L591" i="10"/>
  <c r="L592" i="10"/>
  <c r="L593" i="10"/>
  <c r="L594" i="10"/>
  <c r="L595" i="10"/>
  <c r="L596" i="10"/>
  <c r="L597" i="10"/>
  <c r="L598" i="10"/>
  <c r="L599" i="10"/>
  <c r="L600" i="10"/>
  <c r="L601" i="10"/>
  <c r="L602" i="10"/>
  <c r="L603" i="10"/>
  <c r="L604" i="10"/>
  <c r="L605" i="10"/>
  <c r="L606" i="10"/>
  <c r="L607" i="10"/>
  <c r="L608" i="10"/>
  <c r="L609" i="10"/>
  <c r="L610" i="10"/>
  <c r="L611" i="10"/>
  <c r="L612" i="10"/>
  <c r="L613" i="10"/>
  <c r="L614" i="10"/>
  <c r="L615" i="10"/>
  <c r="L616" i="10"/>
  <c r="L617" i="10"/>
  <c r="L618" i="10"/>
  <c r="L619" i="10"/>
  <c r="L620" i="10"/>
  <c r="L621" i="10"/>
  <c r="L622" i="10"/>
  <c r="L623" i="10"/>
  <c r="L624" i="10"/>
  <c r="L625" i="10"/>
  <c r="L626" i="10"/>
  <c r="L627" i="10"/>
  <c r="L628" i="10"/>
  <c r="L629" i="10"/>
  <c r="L630" i="10"/>
  <c r="L631" i="10"/>
  <c r="L632" i="10"/>
  <c r="L633" i="10"/>
  <c r="L634" i="10"/>
  <c r="L635" i="10"/>
  <c r="L636" i="10"/>
  <c r="L637" i="10"/>
  <c r="L638" i="10"/>
  <c r="L639" i="10"/>
  <c r="L640" i="10"/>
  <c r="L641" i="10"/>
  <c r="L642" i="10"/>
  <c r="L643" i="10"/>
  <c r="L644" i="10"/>
  <c r="L645" i="10"/>
  <c r="L646" i="10"/>
  <c r="L647" i="10"/>
  <c r="L648" i="10"/>
  <c r="L649" i="10"/>
  <c r="L650" i="10"/>
  <c r="L651" i="10"/>
  <c r="L652" i="10"/>
  <c r="L653" i="10"/>
  <c r="L654" i="10"/>
  <c r="L655" i="10"/>
  <c r="L656" i="10"/>
  <c r="L657" i="10"/>
  <c r="L658" i="10"/>
  <c r="L659" i="10"/>
  <c r="L660" i="10"/>
  <c r="L661" i="10"/>
  <c r="L662" i="10"/>
  <c r="L663" i="10"/>
  <c r="L664" i="10"/>
  <c r="L665" i="10"/>
  <c r="L666" i="10"/>
  <c r="L667" i="10"/>
  <c r="L668" i="10"/>
  <c r="L669" i="10"/>
  <c r="L670" i="10"/>
  <c r="L671" i="10"/>
  <c r="L672" i="10"/>
  <c r="L673" i="10"/>
  <c r="L674" i="10"/>
  <c r="L675" i="10"/>
  <c r="L676" i="10"/>
  <c r="L677" i="10"/>
  <c r="L678" i="10"/>
  <c r="L679" i="10"/>
  <c r="L680" i="10"/>
  <c r="L681" i="10"/>
  <c r="L682" i="10"/>
  <c r="L683" i="10"/>
  <c r="L684" i="10"/>
  <c r="L685" i="10"/>
  <c r="L686" i="10"/>
  <c r="L687" i="10"/>
  <c r="L688" i="10"/>
  <c r="L689" i="10"/>
  <c r="L690" i="10"/>
  <c r="L691" i="10"/>
  <c r="L692" i="10"/>
  <c r="L693" i="10"/>
  <c r="L694" i="10"/>
  <c r="L695" i="10"/>
  <c r="L696" i="10"/>
  <c r="L697" i="10"/>
  <c r="L698" i="10"/>
  <c r="L699" i="10"/>
  <c r="L700" i="10"/>
  <c r="L701" i="10"/>
  <c r="L702" i="10"/>
  <c r="L703" i="10"/>
  <c r="L704" i="10"/>
  <c r="L705" i="10"/>
  <c r="L706" i="10"/>
  <c r="L707" i="10"/>
  <c r="L708" i="10"/>
  <c r="L709" i="10"/>
  <c r="L710" i="10"/>
  <c r="L711" i="10"/>
  <c r="L712" i="10"/>
  <c r="L713" i="10"/>
  <c r="L714" i="10"/>
  <c r="L715" i="10"/>
  <c r="L716" i="10"/>
  <c r="L717" i="10"/>
  <c r="L718" i="10"/>
  <c r="L719" i="10"/>
  <c r="L720" i="10"/>
  <c r="L721" i="10"/>
  <c r="L722" i="10"/>
  <c r="L723" i="10"/>
  <c r="L724" i="10"/>
  <c r="L725" i="10"/>
  <c r="L726" i="10"/>
  <c r="L727" i="10"/>
  <c r="L728" i="10"/>
  <c r="L729" i="10"/>
  <c r="L730" i="10"/>
  <c r="L731" i="10"/>
  <c r="L732" i="10"/>
  <c r="L733" i="10"/>
  <c r="L734" i="10"/>
  <c r="L735" i="10"/>
  <c r="L736" i="10"/>
  <c r="L737" i="10"/>
  <c r="L738" i="10"/>
  <c r="L739" i="10"/>
  <c r="L740" i="10"/>
  <c r="L741" i="10"/>
  <c r="L742" i="10"/>
  <c r="L743" i="10"/>
  <c r="L744" i="10"/>
  <c r="L745" i="10"/>
  <c r="L746" i="10"/>
  <c r="L747" i="10"/>
  <c r="L748" i="10"/>
  <c r="L749" i="10"/>
  <c r="L750" i="10"/>
  <c r="L751" i="10"/>
  <c r="L752" i="10"/>
  <c r="L753" i="10"/>
  <c r="L754" i="10"/>
  <c r="L755" i="10"/>
  <c r="L756" i="10"/>
  <c r="L757" i="10"/>
  <c r="L758" i="10"/>
  <c r="L759" i="10"/>
  <c r="L760" i="10"/>
  <c r="L761" i="10"/>
  <c r="L762" i="10"/>
  <c r="L763" i="10"/>
  <c r="L764" i="10"/>
  <c r="L765" i="10"/>
  <c r="L766" i="10"/>
  <c r="L767" i="10"/>
  <c r="L768" i="10"/>
  <c r="L769" i="10"/>
  <c r="L770" i="10"/>
  <c r="L771" i="10"/>
  <c r="L772" i="10"/>
  <c r="L773" i="10"/>
  <c r="L774" i="10"/>
  <c r="L775" i="10"/>
  <c r="L776" i="10"/>
  <c r="L777" i="10"/>
  <c r="L778" i="10"/>
  <c r="L779" i="10"/>
  <c r="L780" i="10"/>
  <c r="L781" i="10"/>
  <c r="L782" i="10"/>
  <c r="L783" i="10"/>
  <c r="L784" i="10"/>
  <c r="L785" i="10"/>
  <c r="L786" i="10"/>
  <c r="L787" i="10"/>
  <c r="L788" i="10"/>
  <c r="L789" i="10"/>
  <c r="L790" i="10"/>
  <c r="L791" i="10"/>
  <c r="L792" i="10"/>
  <c r="L793" i="10"/>
  <c r="L794" i="10"/>
  <c r="L795" i="10"/>
  <c r="L796" i="10"/>
  <c r="L797" i="10"/>
  <c r="L798" i="10"/>
  <c r="L799" i="10"/>
  <c r="L800" i="10"/>
  <c r="L801" i="10"/>
  <c r="L802" i="10"/>
  <c r="L803" i="10"/>
  <c r="L804" i="10"/>
  <c r="L805" i="10"/>
  <c r="L806" i="10"/>
  <c r="L807" i="10"/>
  <c r="L808" i="10"/>
  <c r="L809" i="10"/>
  <c r="L810" i="10"/>
  <c r="L811" i="10"/>
  <c r="L812" i="10"/>
  <c r="L813" i="10"/>
  <c r="L814" i="10"/>
  <c r="L815" i="10"/>
  <c r="L816" i="10"/>
  <c r="L817" i="10"/>
  <c r="L818" i="10"/>
  <c r="L819" i="10"/>
  <c r="L820" i="10"/>
  <c r="L821" i="10"/>
  <c r="L822" i="10"/>
  <c r="L823" i="10"/>
  <c r="L824" i="10"/>
  <c r="L825" i="10"/>
  <c r="L826" i="10"/>
  <c r="L827" i="10"/>
  <c r="L828" i="10"/>
  <c r="L829" i="10"/>
  <c r="L830" i="10"/>
  <c r="L831" i="10"/>
  <c r="L832" i="10"/>
  <c r="L833" i="10"/>
  <c r="L834" i="10"/>
  <c r="L835" i="10"/>
  <c r="L836" i="10"/>
  <c r="L837" i="10"/>
  <c r="L838" i="10"/>
  <c r="L839" i="10"/>
  <c r="L840" i="10"/>
  <c r="L841" i="10"/>
  <c r="L842" i="10"/>
  <c r="L843" i="10"/>
  <c r="L844" i="10"/>
  <c r="L845" i="10"/>
  <c r="L846" i="10"/>
  <c r="L847" i="10"/>
  <c r="L848" i="10"/>
  <c r="L849" i="10"/>
  <c r="L850" i="10"/>
  <c r="L851" i="10"/>
  <c r="L852" i="10"/>
  <c r="L853" i="10"/>
  <c r="L854" i="10"/>
  <c r="L855" i="10"/>
  <c r="L856" i="10"/>
  <c r="L857" i="10"/>
  <c r="L858" i="10"/>
  <c r="L859" i="10"/>
  <c r="L860" i="10"/>
  <c r="L861" i="10"/>
  <c r="L862" i="10"/>
  <c r="L863" i="10"/>
  <c r="L864" i="10"/>
  <c r="L865" i="10"/>
  <c r="L866" i="10"/>
  <c r="L867" i="10"/>
  <c r="L868" i="10"/>
  <c r="L869" i="10"/>
  <c r="L870" i="10"/>
  <c r="L871" i="10"/>
  <c r="L872" i="10"/>
  <c r="L873" i="10"/>
  <c r="L874" i="10"/>
  <c r="L875" i="10"/>
  <c r="L876" i="10"/>
  <c r="L877" i="10"/>
  <c r="L878" i="10"/>
  <c r="L879" i="10"/>
  <c r="L880" i="10"/>
  <c r="L881" i="10"/>
  <c r="L882" i="10"/>
  <c r="L883" i="10"/>
  <c r="L884" i="10"/>
  <c r="L885" i="10"/>
  <c r="L886" i="10"/>
  <c r="L887" i="10"/>
  <c r="L888" i="10"/>
  <c r="L889" i="10"/>
  <c r="L890" i="10"/>
  <c r="L891" i="10"/>
  <c r="C3" i="10"/>
  <c r="D3" i="10"/>
  <c r="E3" i="10"/>
  <c r="F3" i="10"/>
  <c r="G3" i="10"/>
  <c r="H3" i="10"/>
  <c r="I3" i="10"/>
  <c r="C4" i="10"/>
  <c r="D4" i="10"/>
  <c r="E4" i="10"/>
  <c r="F4" i="10"/>
  <c r="G4" i="10"/>
  <c r="H4" i="10"/>
  <c r="I4" i="10"/>
  <c r="C5" i="10"/>
  <c r="D5" i="10"/>
  <c r="E5" i="10"/>
  <c r="F5" i="10"/>
  <c r="G5" i="10"/>
  <c r="H5" i="10"/>
  <c r="I5" i="10"/>
  <c r="C6" i="10"/>
  <c r="D6" i="10"/>
  <c r="E6" i="10"/>
  <c r="F6" i="10"/>
  <c r="G6" i="10"/>
  <c r="H6" i="10"/>
  <c r="I6" i="10"/>
  <c r="C7" i="10"/>
  <c r="D7" i="10"/>
  <c r="E7" i="10"/>
  <c r="F7" i="10"/>
  <c r="G7" i="10"/>
  <c r="H7" i="10"/>
  <c r="I7" i="10"/>
  <c r="C8" i="10"/>
  <c r="D8" i="10"/>
  <c r="E8" i="10"/>
  <c r="F8" i="10"/>
  <c r="G8" i="10"/>
  <c r="H8" i="10"/>
  <c r="I8" i="10"/>
  <c r="C9" i="10"/>
  <c r="D9" i="10"/>
  <c r="E9" i="10"/>
  <c r="F9" i="10"/>
  <c r="G9" i="10"/>
  <c r="H9" i="10"/>
  <c r="I9" i="10"/>
  <c r="C10" i="10"/>
  <c r="D10" i="10"/>
  <c r="E10" i="10"/>
  <c r="F10" i="10"/>
  <c r="G10" i="10"/>
  <c r="H10" i="10"/>
  <c r="I10" i="10"/>
  <c r="C11" i="10"/>
  <c r="D11" i="10"/>
  <c r="E11" i="10"/>
  <c r="F11" i="10"/>
  <c r="G11" i="10"/>
  <c r="H11" i="10"/>
  <c r="I11" i="10"/>
  <c r="C12" i="10"/>
  <c r="D12" i="10"/>
  <c r="E12" i="10"/>
  <c r="F12" i="10"/>
  <c r="G12" i="10"/>
  <c r="H12" i="10"/>
  <c r="I12" i="10"/>
  <c r="C13" i="10"/>
  <c r="D13" i="10"/>
  <c r="E13" i="10"/>
  <c r="F13" i="10"/>
  <c r="G13" i="10"/>
  <c r="H13" i="10"/>
  <c r="I13" i="10"/>
  <c r="C14" i="10"/>
  <c r="D14" i="10"/>
  <c r="E14" i="10"/>
  <c r="F14" i="10"/>
  <c r="G14" i="10"/>
  <c r="H14" i="10"/>
  <c r="I14" i="10"/>
  <c r="C15" i="10"/>
  <c r="D15" i="10"/>
  <c r="E15" i="10"/>
  <c r="F15" i="10"/>
  <c r="G15" i="10"/>
  <c r="H15" i="10"/>
  <c r="I15" i="10"/>
  <c r="C16" i="10"/>
  <c r="D16" i="10"/>
  <c r="E16" i="10"/>
  <c r="F16" i="10"/>
  <c r="G16" i="10"/>
  <c r="H16" i="10"/>
  <c r="I16" i="10"/>
  <c r="C17" i="10"/>
  <c r="D17" i="10"/>
  <c r="E17" i="10"/>
  <c r="F17" i="10"/>
  <c r="G17" i="10"/>
  <c r="H17" i="10"/>
  <c r="I17" i="10"/>
  <c r="C18" i="10"/>
  <c r="D18" i="10"/>
  <c r="E18" i="10"/>
  <c r="F18" i="10"/>
  <c r="G18" i="10"/>
  <c r="H18" i="10"/>
  <c r="I18" i="10"/>
  <c r="C19" i="10"/>
  <c r="D19" i="10"/>
  <c r="E19" i="10"/>
  <c r="F19" i="10"/>
  <c r="G19" i="10"/>
  <c r="H19" i="10"/>
  <c r="I19" i="10"/>
  <c r="C20" i="10"/>
  <c r="D20" i="10"/>
  <c r="E20" i="10"/>
  <c r="F20" i="10"/>
  <c r="G20" i="10"/>
  <c r="H20" i="10"/>
  <c r="I20" i="10"/>
  <c r="C21" i="10"/>
  <c r="D21" i="10"/>
  <c r="E21" i="10"/>
  <c r="F21" i="10"/>
  <c r="G21" i="10"/>
  <c r="H21" i="10"/>
  <c r="I21" i="10"/>
  <c r="C22" i="10"/>
  <c r="D22" i="10"/>
  <c r="E22" i="10"/>
  <c r="F22" i="10"/>
  <c r="G22" i="10"/>
  <c r="H22" i="10"/>
  <c r="I22" i="10"/>
  <c r="C23" i="10"/>
  <c r="D23" i="10"/>
  <c r="E23" i="10"/>
  <c r="F23" i="10"/>
  <c r="G23" i="10"/>
  <c r="H23" i="10"/>
  <c r="I23" i="10"/>
  <c r="C24" i="10"/>
  <c r="D24" i="10"/>
  <c r="E24" i="10"/>
  <c r="F24" i="10"/>
  <c r="G24" i="10"/>
  <c r="H24" i="10"/>
  <c r="I24" i="10"/>
  <c r="C25" i="10"/>
  <c r="D25" i="10"/>
  <c r="E25" i="10"/>
  <c r="F25" i="10"/>
  <c r="G25" i="10"/>
  <c r="H25" i="10"/>
  <c r="I25" i="10"/>
  <c r="C26" i="10"/>
  <c r="D26" i="10"/>
  <c r="E26" i="10"/>
  <c r="F26" i="10"/>
  <c r="G26" i="10"/>
  <c r="H26" i="10"/>
  <c r="I26" i="10"/>
  <c r="C27" i="10"/>
  <c r="D27" i="10"/>
  <c r="E27" i="10"/>
  <c r="F27" i="10"/>
  <c r="G27" i="10"/>
  <c r="H27" i="10"/>
  <c r="I27" i="10"/>
  <c r="C28" i="10"/>
  <c r="D28" i="10"/>
  <c r="E28" i="10"/>
  <c r="F28" i="10"/>
  <c r="G28" i="10"/>
  <c r="H28" i="10"/>
  <c r="I28" i="10"/>
  <c r="C29" i="10"/>
  <c r="D29" i="10"/>
  <c r="E29" i="10"/>
  <c r="F29" i="10"/>
  <c r="G29" i="10"/>
  <c r="H29" i="10"/>
  <c r="I29" i="10"/>
  <c r="C30" i="10"/>
  <c r="D30" i="10"/>
  <c r="E30" i="10"/>
  <c r="F30" i="10"/>
  <c r="G30" i="10"/>
  <c r="H30" i="10"/>
  <c r="I30" i="10"/>
  <c r="C31" i="10"/>
  <c r="D31" i="10"/>
  <c r="E31" i="10"/>
  <c r="F31" i="10"/>
  <c r="G31" i="10"/>
  <c r="H31" i="10"/>
  <c r="I31" i="10"/>
  <c r="C32" i="10"/>
  <c r="D32" i="10"/>
  <c r="E32" i="10"/>
  <c r="F32" i="10"/>
  <c r="G32" i="10"/>
  <c r="H32" i="10"/>
  <c r="I32" i="10"/>
  <c r="C33" i="10"/>
  <c r="D33" i="10"/>
  <c r="E33" i="10"/>
  <c r="F33" i="10"/>
  <c r="G33" i="10"/>
  <c r="H33" i="10"/>
  <c r="I33" i="10"/>
  <c r="C34" i="10"/>
  <c r="D34" i="10"/>
  <c r="E34" i="10"/>
  <c r="F34" i="10"/>
  <c r="G34" i="10"/>
  <c r="H34" i="10"/>
  <c r="I34" i="10"/>
  <c r="C35" i="10"/>
  <c r="D35" i="10"/>
  <c r="E35" i="10"/>
  <c r="F35" i="10"/>
  <c r="G35" i="10"/>
  <c r="H35" i="10"/>
  <c r="I35" i="10"/>
  <c r="C36" i="10"/>
  <c r="D36" i="10"/>
  <c r="E36" i="10"/>
  <c r="F36" i="10"/>
  <c r="G36" i="10"/>
  <c r="H36" i="10"/>
  <c r="I36" i="10"/>
  <c r="C37" i="10"/>
  <c r="D37" i="10"/>
  <c r="E37" i="10"/>
  <c r="F37" i="10"/>
  <c r="G37" i="10"/>
  <c r="H37" i="10"/>
  <c r="I37" i="10"/>
  <c r="C38" i="10"/>
  <c r="D38" i="10"/>
  <c r="E38" i="10"/>
  <c r="F38" i="10"/>
  <c r="G38" i="10"/>
  <c r="H38" i="10"/>
  <c r="I38" i="10"/>
  <c r="C39" i="10"/>
  <c r="D39" i="10"/>
  <c r="E39" i="10"/>
  <c r="F39" i="10"/>
  <c r="G39" i="10"/>
  <c r="H39" i="10"/>
  <c r="I39" i="10"/>
  <c r="C40" i="10"/>
  <c r="D40" i="10"/>
  <c r="E40" i="10"/>
  <c r="F40" i="10"/>
  <c r="G40" i="10"/>
  <c r="H40" i="10"/>
  <c r="I40" i="10"/>
  <c r="C41" i="10"/>
  <c r="D41" i="10"/>
  <c r="E41" i="10"/>
  <c r="F41" i="10"/>
  <c r="G41" i="10"/>
  <c r="H41" i="10"/>
  <c r="I41" i="10"/>
  <c r="C42" i="10"/>
  <c r="D42" i="10"/>
  <c r="E42" i="10"/>
  <c r="F42" i="10"/>
  <c r="G42" i="10"/>
  <c r="H42" i="10"/>
  <c r="I42" i="10"/>
  <c r="C43" i="10"/>
  <c r="D43" i="10"/>
  <c r="E43" i="10"/>
  <c r="F43" i="10"/>
  <c r="G43" i="10"/>
  <c r="H43" i="10"/>
  <c r="I43" i="10"/>
  <c r="C44" i="10"/>
  <c r="D44" i="10"/>
  <c r="E44" i="10"/>
  <c r="F44" i="10"/>
  <c r="G44" i="10"/>
  <c r="H44" i="10"/>
  <c r="I44" i="10"/>
  <c r="C45" i="10"/>
  <c r="D45" i="10"/>
  <c r="E45" i="10"/>
  <c r="F45" i="10"/>
  <c r="G45" i="10"/>
  <c r="H45" i="10"/>
  <c r="I45" i="10"/>
  <c r="C46" i="10"/>
  <c r="D46" i="10"/>
  <c r="E46" i="10"/>
  <c r="F46" i="10"/>
  <c r="G46" i="10"/>
  <c r="H46" i="10"/>
  <c r="I46" i="10"/>
  <c r="C47" i="10"/>
  <c r="D47" i="10"/>
  <c r="E47" i="10"/>
  <c r="F47" i="10"/>
  <c r="G47" i="10"/>
  <c r="H47" i="10"/>
  <c r="I47" i="10"/>
  <c r="C48" i="10"/>
  <c r="D48" i="10"/>
  <c r="E48" i="10"/>
  <c r="F48" i="10"/>
  <c r="G48" i="10"/>
  <c r="H48" i="10"/>
  <c r="I48" i="10"/>
  <c r="C49" i="10"/>
  <c r="D49" i="10"/>
  <c r="E49" i="10"/>
  <c r="F49" i="10"/>
  <c r="G49" i="10"/>
  <c r="H49" i="10"/>
  <c r="I49" i="10"/>
  <c r="C50" i="10"/>
  <c r="D50" i="10"/>
  <c r="E50" i="10"/>
  <c r="F50" i="10"/>
  <c r="G50" i="10"/>
  <c r="H50" i="10"/>
  <c r="I50" i="10"/>
  <c r="C51" i="10"/>
  <c r="D51" i="10"/>
  <c r="E51" i="10"/>
  <c r="F51" i="10"/>
  <c r="G51" i="10"/>
  <c r="H51" i="10"/>
  <c r="I51" i="10"/>
  <c r="C52" i="10"/>
  <c r="D52" i="10"/>
  <c r="E52" i="10"/>
  <c r="F52" i="10"/>
  <c r="G52" i="10"/>
  <c r="H52" i="10"/>
  <c r="I52" i="10"/>
  <c r="C53" i="10"/>
  <c r="D53" i="10"/>
  <c r="E53" i="10"/>
  <c r="F53" i="10"/>
  <c r="G53" i="10"/>
  <c r="H53" i="10"/>
  <c r="I53" i="10"/>
  <c r="C54" i="10"/>
  <c r="D54" i="10"/>
  <c r="E54" i="10"/>
  <c r="F54" i="10"/>
  <c r="G54" i="10"/>
  <c r="H54" i="10"/>
  <c r="I54" i="10"/>
  <c r="C55" i="10"/>
  <c r="D55" i="10"/>
  <c r="E55" i="10"/>
  <c r="F55" i="10"/>
  <c r="G55" i="10"/>
  <c r="H55" i="10"/>
  <c r="I55" i="10"/>
  <c r="C56" i="10"/>
  <c r="D56" i="10"/>
  <c r="E56" i="10"/>
  <c r="F56" i="10"/>
  <c r="G56" i="10"/>
  <c r="H56" i="10"/>
  <c r="I56" i="10"/>
  <c r="C57" i="10"/>
  <c r="D57" i="10"/>
  <c r="E57" i="10"/>
  <c r="F57" i="10"/>
  <c r="G57" i="10"/>
  <c r="H57" i="10"/>
  <c r="I57" i="10"/>
  <c r="C58" i="10"/>
  <c r="D58" i="10"/>
  <c r="E58" i="10"/>
  <c r="F58" i="10"/>
  <c r="G58" i="10"/>
  <c r="H58" i="10"/>
  <c r="I58" i="10"/>
  <c r="C59" i="10"/>
  <c r="D59" i="10"/>
  <c r="E59" i="10"/>
  <c r="F59" i="10"/>
  <c r="G59" i="10"/>
  <c r="H59" i="10"/>
  <c r="I59" i="10"/>
  <c r="C60" i="10"/>
  <c r="D60" i="10"/>
  <c r="E60" i="10"/>
  <c r="F60" i="10"/>
  <c r="G60" i="10"/>
  <c r="H60" i="10"/>
  <c r="I60" i="10"/>
  <c r="C61" i="10"/>
  <c r="D61" i="10"/>
  <c r="E61" i="10"/>
  <c r="F61" i="10"/>
  <c r="G61" i="10"/>
  <c r="H61" i="10"/>
  <c r="I61" i="10"/>
  <c r="C62" i="10"/>
  <c r="D62" i="10"/>
  <c r="E62" i="10"/>
  <c r="F62" i="10"/>
  <c r="G62" i="10"/>
  <c r="H62" i="10"/>
  <c r="I62" i="10"/>
  <c r="C63" i="10"/>
  <c r="D63" i="10"/>
  <c r="E63" i="10"/>
  <c r="F63" i="10"/>
  <c r="G63" i="10"/>
  <c r="H63" i="10"/>
  <c r="I63" i="10"/>
  <c r="C64" i="10"/>
  <c r="D64" i="10"/>
  <c r="E64" i="10"/>
  <c r="F64" i="10"/>
  <c r="G64" i="10"/>
  <c r="H64" i="10"/>
  <c r="I64" i="10"/>
  <c r="C65" i="10"/>
  <c r="D65" i="10"/>
  <c r="E65" i="10"/>
  <c r="F65" i="10"/>
  <c r="G65" i="10"/>
  <c r="H65" i="10"/>
  <c r="I65" i="10"/>
  <c r="C66" i="10"/>
  <c r="D66" i="10"/>
  <c r="E66" i="10"/>
  <c r="F66" i="10"/>
  <c r="G66" i="10"/>
  <c r="H66" i="10"/>
  <c r="I66" i="10"/>
  <c r="C67" i="10"/>
  <c r="D67" i="10"/>
  <c r="E67" i="10"/>
  <c r="F67" i="10"/>
  <c r="G67" i="10"/>
  <c r="H67" i="10"/>
  <c r="I67" i="10"/>
  <c r="C68" i="10"/>
  <c r="D68" i="10"/>
  <c r="E68" i="10"/>
  <c r="I79" i="5" s="1"/>
  <c r="F68" i="10"/>
  <c r="G68" i="10"/>
  <c r="H68" i="10"/>
  <c r="I68" i="10"/>
  <c r="C69" i="10"/>
  <c r="D69" i="10"/>
  <c r="E69" i="10"/>
  <c r="F69" i="10"/>
  <c r="G69" i="10"/>
  <c r="H69" i="10"/>
  <c r="I69" i="10"/>
  <c r="C70" i="10"/>
  <c r="D70" i="10"/>
  <c r="E70" i="10"/>
  <c r="F70" i="10"/>
  <c r="G70" i="10"/>
  <c r="H70" i="10"/>
  <c r="I70" i="10"/>
  <c r="C71" i="10"/>
  <c r="D71" i="10"/>
  <c r="E71" i="10"/>
  <c r="F71" i="10"/>
  <c r="G71" i="10"/>
  <c r="H71" i="10"/>
  <c r="I71" i="10"/>
  <c r="C72" i="10"/>
  <c r="D72" i="10"/>
  <c r="E72" i="10"/>
  <c r="F72" i="10"/>
  <c r="G72" i="10"/>
  <c r="H72" i="10"/>
  <c r="I72" i="10"/>
  <c r="C73" i="10"/>
  <c r="D73" i="10"/>
  <c r="E73" i="10"/>
  <c r="F73" i="10"/>
  <c r="G73" i="10"/>
  <c r="H73" i="10"/>
  <c r="I73" i="10"/>
  <c r="C74" i="10"/>
  <c r="D74" i="10"/>
  <c r="E74" i="10"/>
  <c r="F74" i="10"/>
  <c r="G74" i="10"/>
  <c r="H74" i="10"/>
  <c r="I74" i="10"/>
  <c r="C75" i="10"/>
  <c r="D75" i="10"/>
  <c r="E75" i="10"/>
  <c r="F75" i="10"/>
  <c r="G75" i="10"/>
  <c r="H75" i="10"/>
  <c r="I75" i="10"/>
  <c r="C76" i="10"/>
  <c r="D76" i="10"/>
  <c r="E76" i="10"/>
  <c r="F76" i="10"/>
  <c r="G76" i="10"/>
  <c r="H76" i="10"/>
  <c r="I76" i="10"/>
  <c r="C77" i="10"/>
  <c r="D77" i="10"/>
  <c r="E77" i="10"/>
  <c r="F77" i="10"/>
  <c r="G77" i="10"/>
  <c r="H77" i="10"/>
  <c r="I77" i="10"/>
  <c r="C78" i="10"/>
  <c r="D78" i="10"/>
  <c r="E78" i="10"/>
  <c r="F78" i="10"/>
  <c r="G78" i="10"/>
  <c r="H78" i="10"/>
  <c r="I78" i="10"/>
  <c r="C79" i="10"/>
  <c r="D79" i="10"/>
  <c r="E79" i="10"/>
  <c r="F79" i="10"/>
  <c r="G79" i="10"/>
  <c r="H79" i="10"/>
  <c r="I79" i="10"/>
  <c r="C80" i="10"/>
  <c r="D80" i="10"/>
  <c r="E80" i="10"/>
  <c r="F80" i="10"/>
  <c r="G80" i="10"/>
  <c r="H80" i="10"/>
  <c r="I80" i="10"/>
  <c r="C81" i="10"/>
  <c r="D81" i="10"/>
  <c r="E81" i="10"/>
  <c r="F81" i="10"/>
  <c r="G81" i="10"/>
  <c r="H81" i="10"/>
  <c r="I81" i="10"/>
  <c r="C82" i="10"/>
  <c r="D82" i="10"/>
  <c r="E82" i="10"/>
  <c r="F82" i="10"/>
  <c r="G82" i="10"/>
  <c r="H82" i="10"/>
  <c r="I82" i="10"/>
  <c r="C83" i="10"/>
  <c r="D83" i="10"/>
  <c r="E83" i="10"/>
  <c r="F83" i="10"/>
  <c r="G83" i="10"/>
  <c r="H83" i="10"/>
  <c r="I83" i="10"/>
  <c r="C84" i="10"/>
  <c r="D84" i="10"/>
  <c r="E84" i="10"/>
  <c r="F84" i="10"/>
  <c r="G84" i="10"/>
  <c r="H84" i="10"/>
  <c r="I84" i="10"/>
  <c r="C85" i="10"/>
  <c r="D85" i="10"/>
  <c r="E85" i="10"/>
  <c r="F85" i="10"/>
  <c r="G85" i="10"/>
  <c r="H85" i="10"/>
  <c r="I85" i="10"/>
  <c r="C86" i="10"/>
  <c r="D86" i="10"/>
  <c r="E86" i="10"/>
  <c r="F86" i="10"/>
  <c r="G86" i="10"/>
  <c r="H86" i="10"/>
  <c r="I86" i="10"/>
  <c r="C87" i="10"/>
  <c r="D87" i="10"/>
  <c r="E87" i="10"/>
  <c r="F87" i="10"/>
  <c r="G87" i="10"/>
  <c r="H87" i="10"/>
  <c r="I87" i="10"/>
  <c r="C88" i="10"/>
  <c r="D88" i="10"/>
  <c r="E88" i="10"/>
  <c r="F88" i="10"/>
  <c r="G88" i="10"/>
  <c r="H88" i="10"/>
  <c r="I88" i="10"/>
  <c r="C89" i="10"/>
  <c r="D89" i="10"/>
  <c r="E89" i="10"/>
  <c r="F89" i="10"/>
  <c r="G89" i="10"/>
  <c r="H89" i="10"/>
  <c r="I89" i="10"/>
  <c r="C90" i="10"/>
  <c r="D90" i="10"/>
  <c r="E90" i="10"/>
  <c r="F90" i="10"/>
  <c r="G90" i="10"/>
  <c r="H90" i="10"/>
  <c r="I90" i="10"/>
  <c r="C91" i="10"/>
  <c r="D91" i="10"/>
  <c r="E91" i="10"/>
  <c r="F91" i="10"/>
  <c r="G91" i="10"/>
  <c r="H91" i="10"/>
  <c r="I91" i="10"/>
  <c r="C92" i="10"/>
  <c r="D92" i="10"/>
  <c r="E92" i="10"/>
  <c r="F92" i="10"/>
  <c r="G92" i="10"/>
  <c r="H92" i="10"/>
  <c r="I92" i="10"/>
  <c r="C93" i="10"/>
  <c r="D93" i="10"/>
  <c r="E93" i="10"/>
  <c r="F93" i="10"/>
  <c r="G93" i="10"/>
  <c r="H93" i="10"/>
  <c r="I93" i="10"/>
  <c r="C94" i="10"/>
  <c r="D94" i="10"/>
  <c r="E94" i="10"/>
  <c r="F94" i="10"/>
  <c r="G94" i="10"/>
  <c r="H94" i="10"/>
  <c r="I94" i="10"/>
  <c r="C95" i="10"/>
  <c r="D95" i="10"/>
  <c r="E95" i="10"/>
  <c r="F95" i="10"/>
  <c r="G95" i="10"/>
  <c r="H95" i="10"/>
  <c r="I95" i="10"/>
  <c r="C96" i="10"/>
  <c r="D96" i="10"/>
  <c r="E96" i="10"/>
  <c r="F96" i="10"/>
  <c r="G96" i="10"/>
  <c r="H96" i="10"/>
  <c r="I96" i="10"/>
  <c r="C97" i="10"/>
  <c r="D97" i="10"/>
  <c r="E97" i="10"/>
  <c r="F97" i="10"/>
  <c r="G97" i="10"/>
  <c r="H97" i="10"/>
  <c r="I97" i="10"/>
  <c r="C98" i="10"/>
  <c r="D98" i="10"/>
  <c r="E98" i="10"/>
  <c r="F98" i="10"/>
  <c r="G98" i="10"/>
  <c r="H98" i="10"/>
  <c r="I98" i="10"/>
  <c r="C99" i="10"/>
  <c r="D99" i="10"/>
  <c r="E99" i="10"/>
  <c r="F99" i="10"/>
  <c r="G99" i="10"/>
  <c r="H99" i="10"/>
  <c r="I99" i="10"/>
  <c r="C100" i="10"/>
  <c r="D100" i="10"/>
  <c r="E100" i="10"/>
  <c r="F100" i="10"/>
  <c r="G100" i="10"/>
  <c r="H100" i="10"/>
  <c r="I100" i="10"/>
  <c r="C101" i="10"/>
  <c r="D101" i="10"/>
  <c r="E101" i="10"/>
  <c r="F101" i="10"/>
  <c r="G101" i="10"/>
  <c r="H101" i="10"/>
  <c r="I101" i="10"/>
  <c r="C102" i="10"/>
  <c r="D102" i="10"/>
  <c r="E102" i="10"/>
  <c r="F102" i="10"/>
  <c r="G102" i="10"/>
  <c r="H102" i="10"/>
  <c r="I102" i="10"/>
  <c r="C103" i="10"/>
  <c r="D103" i="10"/>
  <c r="E103" i="10"/>
  <c r="F103" i="10"/>
  <c r="G103" i="10"/>
  <c r="H103" i="10"/>
  <c r="I103" i="10"/>
  <c r="C104" i="10"/>
  <c r="D104" i="10"/>
  <c r="E104" i="10"/>
  <c r="F104" i="10"/>
  <c r="G104" i="10"/>
  <c r="H104" i="10"/>
  <c r="I104" i="10"/>
  <c r="C105" i="10"/>
  <c r="D105" i="10"/>
  <c r="E105" i="10"/>
  <c r="F105" i="10"/>
  <c r="G105" i="10"/>
  <c r="H105" i="10"/>
  <c r="I105" i="10"/>
  <c r="C106" i="10"/>
  <c r="D106" i="10"/>
  <c r="E106" i="10"/>
  <c r="F106" i="10"/>
  <c r="G106" i="10"/>
  <c r="H106" i="10"/>
  <c r="I106" i="10"/>
  <c r="C107" i="10"/>
  <c r="D107" i="10"/>
  <c r="E107" i="10"/>
  <c r="F107" i="10"/>
  <c r="G107" i="10"/>
  <c r="H107" i="10"/>
  <c r="I107" i="10"/>
  <c r="C108" i="10"/>
  <c r="D108" i="10"/>
  <c r="E108" i="10"/>
  <c r="F108" i="10"/>
  <c r="G108" i="10"/>
  <c r="H108" i="10"/>
  <c r="I108" i="10"/>
  <c r="C109" i="10"/>
  <c r="D109" i="10"/>
  <c r="E109" i="10"/>
  <c r="F109" i="10"/>
  <c r="G109" i="10"/>
  <c r="H109" i="10"/>
  <c r="I109" i="10"/>
  <c r="C110" i="10"/>
  <c r="D110" i="10"/>
  <c r="E110" i="10"/>
  <c r="F110" i="10"/>
  <c r="G110" i="10"/>
  <c r="H110" i="10"/>
  <c r="I110" i="10"/>
  <c r="C111" i="10"/>
  <c r="D111" i="10"/>
  <c r="E111" i="10"/>
  <c r="F111" i="10"/>
  <c r="G111" i="10"/>
  <c r="H111" i="10"/>
  <c r="I111" i="10"/>
  <c r="C112" i="10"/>
  <c r="D112" i="10"/>
  <c r="E112" i="10"/>
  <c r="F112" i="10"/>
  <c r="G112" i="10"/>
  <c r="H112" i="10"/>
  <c r="I112" i="10"/>
  <c r="C113" i="10"/>
  <c r="D113" i="10"/>
  <c r="E113" i="10"/>
  <c r="F113" i="10"/>
  <c r="G113" i="10"/>
  <c r="H113" i="10"/>
  <c r="I113" i="10"/>
  <c r="C114" i="10"/>
  <c r="D114" i="10"/>
  <c r="E114" i="10"/>
  <c r="F114" i="10"/>
  <c r="G114" i="10"/>
  <c r="H114" i="10"/>
  <c r="I114" i="10"/>
  <c r="C115" i="10"/>
  <c r="D115" i="10"/>
  <c r="E115" i="10"/>
  <c r="F115" i="10"/>
  <c r="G115" i="10"/>
  <c r="H115" i="10"/>
  <c r="I115" i="10"/>
  <c r="C116" i="10"/>
  <c r="D116" i="10"/>
  <c r="E116" i="10"/>
  <c r="F116" i="10"/>
  <c r="G116" i="10"/>
  <c r="H116" i="10"/>
  <c r="I116" i="10"/>
  <c r="C117" i="10"/>
  <c r="D117" i="10"/>
  <c r="E117" i="10"/>
  <c r="F117" i="10"/>
  <c r="G117" i="10"/>
  <c r="H117" i="10"/>
  <c r="I117" i="10"/>
  <c r="C118" i="10"/>
  <c r="D118" i="10"/>
  <c r="E118" i="10"/>
  <c r="F118" i="10"/>
  <c r="G118" i="10"/>
  <c r="H118" i="10"/>
  <c r="I118" i="10"/>
  <c r="C119" i="10"/>
  <c r="D119" i="10"/>
  <c r="E119" i="10"/>
  <c r="F119" i="10"/>
  <c r="G119" i="10"/>
  <c r="H119" i="10"/>
  <c r="I119" i="10"/>
  <c r="C120" i="10"/>
  <c r="D120" i="10"/>
  <c r="E120" i="10"/>
  <c r="F120" i="10"/>
  <c r="G120" i="10"/>
  <c r="H120" i="10"/>
  <c r="I120" i="10"/>
  <c r="C121" i="10"/>
  <c r="D121" i="10"/>
  <c r="E121" i="10"/>
  <c r="F121" i="10"/>
  <c r="G121" i="10"/>
  <c r="H121" i="10"/>
  <c r="I121" i="10"/>
  <c r="C122" i="10"/>
  <c r="D122" i="10"/>
  <c r="E122" i="10"/>
  <c r="F122" i="10"/>
  <c r="G122" i="10"/>
  <c r="H122" i="10"/>
  <c r="I122" i="10"/>
  <c r="C123" i="10"/>
  <c r="D123" i="10"/>
  <c r="E123" i="10"/>
  <c r="F123" i="10"/>
  <c r="G123" i="10"/>
  <c r="H123" i="10"/>
  <c r="I123" i="10"/>
  <c r="C124" i="10"/>
  <c r="D124" i="10"/>
  <c r="E124" i="10"/>
  <c r="F124" i="10"/>
  <c r="G124" i="10"/>
  <c r="H124" i="10"/>
  <c r="I124" i="10"/>
  <c r="C125" i="10"/>
  <c r="D125" i="10"/>
  <c r="E125" i="10"/>
  <c r="F125" i="10"/>
  <c r="G125" i="10"/>
  <c r="H125" i="10"/>
  <c r="I125" i="10"/>
  <c r="C126" i="10"/>
  <c r="D126" i="10"/>
  <c r="E126" i="10"/>
  <c r="F126" i="10"/>
  <c r="G126" i="10"/>
  <c r="H126" i="10"/>
  <c r="I126" i="10"/>
  <c r="C127" i="10"/>
  <c r="D127" i="10"/>
  <c r="E127" i="10"/>
  <c r="F127" i="10"/>
  <c r="G127" i="10"/>
  <c r="H127" i="10"/>
  <c r="I127" i="10"/>
  <c r="C128" i="10"/>
  <c r="D128" i="10"/>
  <c r="E128" i="10"/>
  <c r="F128" i="10"/>
  <c r="G128" i="10"/>
  <c r="H128" i="10"/>
  <c r="I128" i="10"/>
  <c r="C129" i="10"/>
  <c r="D129" i="10"/>
  <c r="E129" i="10"/>
  <c r="F129" i="10"/>
  <c r="G129" i="10"/>
  <c r="H129" i="10"/>
  <c r="I129" i="10"/>
  <c r="C130" i="10"/>
  <c r="D130" i="10"/>
  <c r="E130" i="10"/>
  <c r="F130" i="10"/>
  <c r="G130" i="10"/>
  <c r="H130" i="10"/>
  <c r="I130" i="10"/>
  <c r="C131" i="10"/>
  <c r="D131" i="10"/>
  <c r="E131" i="10"/>
  <c r="F131" i="10"/>
  <c r="G131" i="10"/>
  <c r="H131" i="10"/>
  <c r="I131" i="10"/>
  <c r="C132" i="10"/>
  <c r="D132" i="10"/>
  <c r="E132" i="10"/>
  <c r="F132" i="10"/>
  <c r="G132" i="10"/>
  <c r="H132" i="10"/>
  <c r="I132" i="10"/>
  <c r="C133" i="10"/>
  <c r="D133" i="10"/>
  <c r="E133" i="10"/>
  <c r="F133" i="10"/>
  <c r="G133" i="10"/>
  <c r="H133" i="10"/>
  <c r="I133" i="10"/>
  <c r="C134" i="10"/>
  <c r="D134" i="10"/>
  <c r="E134" i="10"/>
  <c r="F134" i="10"/>
  <c r="G134" i="10"/>
  <c r="H134" i="10"/>
  <c r="I134" i="10"/>
  <c r="C135" i="10"/>
  <c r="D135" i="10"/>
  <c r="E135" i="10"/>
  <c r="F135" i="10"/>
  <c r="G135" i="10"/>
  <c r="H135" i="10"/>
  <c r="I135" i="10"/>
  <c r="C136" i="10"/>
  <c r="D136" i="10"/>
  <c r="E136" i="10"/>
  <c r="F136" i="10"/>
  <c r="G136" i="10"/>
  <c r="H136" i="10"/>
  <c r="I136" i="10"/>
  <c r="C137" i="10"/>
  <c r="D137" i="10"/>
  <c r="E137" i="10"/>
  <c r="F137" i="10"/>
  <c r="G137" i="10"/>
  <c r="H137" i="10"/>
  <c r="I137" i="10"/>
  <c r="C138" i="10"/>
  <c r="D138" i="10"/>
  <c r="E138" i="10"/>
  <c r="F138" i="10"/>
  <c r="G138" i="10"/>
  <c r="H138" i="10"/>
  <c r="I138" i="10"/>
  <c r="C139" i="10"/>
  <c r="D139" i="10"/>
  <c r="E139" i="10"/>
  <c r="F139" i="10"/>
  <c r="G139" i="10"/>
  <c r="H139" i="10"/>
  <c r="I139" i="10"/>
  <c r="C140" i="10"/>
  <c r="D140" i="10"/>
  <c r="E140" i="10"/>
  <c r="F140" i="10"/>
  <c r="G140" i="10"/>
  <c r="H140" i="10"/>
  <c r="I140" i="10"/>
  <c r="C141" i="10"/>
  <c r="D141" i="10"/>
  <c r="E141" i="10"/>
  <c r="F141" i="10"/>
  <c r="G141" i="10"/>
  <c r="H141" i="10"/>
  <c r="I141" i="10"/>
  <c r="C142" i="10"/>
  <c r="D142" i="10"/>
  <c r="E142" i="10"/>
  <c r="F142" i="10"/>
  <c r="G142" i="10"/>
  <c r="H142" i="10"/>
  <c r="I142" i="10"/>
  <c r="C143" i="10"/>
  <c r="D143" i="10"/>
  <c r="E143" i="10"/>
  <c r="F143" i="10"/>
  <c r="G143" i="10"/>
  <c r="H143" i="10"/>
  <c r="I143" i="10"/>
  <c r="C144" i="10"/>
  <c r="D144" i="10"/>
  <c r="E144" i="10"/>
  <c r="F144" i="10"/>
  <c r="G144" i="10"/>
  <c r="H144" i="10"/>
  <c r="I144" i="10"/>
  <c r="C145" i="10"/>
  <c r="D145" i="10"/>
  <c r="E145" i="10"/>
  <c r="F145" i="10"/>
  <c r="G145" i="10"/>
  <c r="H145" i="10"/>
  <c r="I145" i="10"/>
  <c r="C146" i="10"/>
  <c r="D146" i="10"/>
  <c r="E146" i="10"/>
  <c r="F146" i="10"/>
  <c r="G146" i="10"/>
  <c r="H146" i="10"/>
  <c r="I146" i="10"/>
  <c r="C147" i="10"/>
  <c r="D147" i="10"/>
  <c r="E147" i="10"/>
  <c r="F147" i="10"/>
  <c r="G147" i="10"/>
  <c r="H147" i="10"/>
  <c r="I147" i="10"/>
  <c r="C148" i="10"/>
  <c r="D148" i="10"/>
  <c r="E148" i="10"/>
  <c r="F148" i="10"/>
  <c r="G148" i="10"/>
  <c r="H148" i="10"/>
  <c r="I148" i="10"/>
  <c r="C149" i="10"/>
  <c r="D149" i="10"/>
  <c r="E149" i="10"/>
  <c r="F149" i="10"/>
  <c r="G149" i="10"/>
  <c r="H149" i="10"/>
  <c r="I149" i="10"/>
  <c r="C150" i="10"/>
  <c r="D150" i="10"/>
  <c r="E150" i="10"/>
  <c r="F150" i="10"/>
  <c r="G150" i="10"/>
  <c r="H150" i="10"/>
  <c r="I150" i="10"/>
  <c r="C151" i="10"/>
  <c r="D151" i="10"/>
  <c r="E151" i="10"/>
  <c r="F151" i="10"/>
  <c r="G151" i="10"/>
  <c r="H151" i="10"/>
  <c r="I151" i="10"/>
  <c r="C152" i="10"/>
  <c r="D152" i="10"/>
  <c r="E152" i="10"/>
  <c r="F152" i="10"/>
  <c r="G152" i="10"/>
  <c r="H152" i="10"/>
  <c r="I152" i="10"/>
  <c r="C153" i="10"/>
  <c r="D153" i="10"/>
  <c r="E153" i="10"/>
  <c r="F153" i="10"/>
  <c r="G153" i="10"/>
  <c r="H153" i="10"/>
  <c r="I153" i="10"/>
  <c r="C154" i="10"/>
  <c r="D154" i="10"/>
  <c r="E154" i="10"/>
  <c r="F154" i="10"/>
  <c r="G154" i="10"/>
  <c r="H154" i="10"/>
  <c r="I154" i="10"/>
  <c r="C155" i="10"/>
  <c r="D155" i="10"/>
  <c r="E155" i="10"/>
  <c r="F155" i="10"/>
  <c r="G155" i="10"/>
  <c r="H155" i="10"/>
  <c r="I155" i="10"/>
  <c r="C156" i="10"/>
  <c r="D156" i="10"/>
  <c r="E156" i="10"/>
  <c r="F156" i="10"/>
  <c r="G156" i="10"/>
  <c r="H156" i="10"/>
  <c r="I156" i="10"/>
  <c r="C157" i="10"/>
  <c r="D157" i="10"/>
  <c r="E157" i="10"/>
  <c r="F157" i="10"/>
  <c r="G157" i="10"/>
  <c r="H157" i="10"/>
  <c r="I157" i="10"/>
  <c r="C158" i="10"/>
  <c r="D158" i="10"/>
  <c r="E158" i="10"/>
  <c r="F158" i="10"/>
  <c r="G158" i="10"/>
  <c r="H158" i="10"/>
  <c r="I158" i="10"/>
  <c r="C159" i="10"/>
  <c r="D159" i="10"/>
  <c r="E159" i="10"/>
  <c r="F159" i="10"/>
  <c r="G159" i="10"/>
  <c r="H159" i="10"/>
  <c r="I159" i="10"/>
  <c r="C160" i="10"/>
  <c r="D160" i="10"/>
  <c r="E160" i="10"/>
  <c r="F160" i="10"/>
  <c r="G160" i="10"/>
  <c r="H160" i="10"/>
  <c r="I160" i="10"/>
  <c r="C161" i="10"/>
  <c r="D161" i="10"/>
  <c r="E161" i="10"/>
  <c r="F161" i="10"/>
  <c r="G161" i="10"/>
  <c r="H161" i="10"/>
  <c r="I161" i="10"/>
  <c r="C162" i="10"/>
  <c r="D162" i="10"/>
  <c r="E162" i="10"/>
  <c r="F162" i="10"/>
  <c r="G162" i="10"/>
  <c r="H162" i="10"/>
  <c r="I162" i="10"/>
  <c r="C163" i="10"/>
  <c r="D163" i="10"/>
  <c r="E163" i="10"/>
  <c r="F163" i="10"/>
  <c r="G163" i="10"/>
  <c r="H163" i="10"/>
  <c r="I163" i="10"/>
  <c r="C164" i="10"/>
  <c r="D164" i="10"/>
  <c r="E164" i="10"/>
  <c r="F164" i="10"/>
  <c r="G164" i="10"/>
  <c r="H164" i="10"/>
  <c r="I164" i="10"/>
  <c r="C165" i="10"/>
  <c r="D165" i="10"/>
  <c r="E165" i="10"/>
  <c r="F165" i="10"/>
  <c r="G165" i="10"/>
  <c r="H165" i="10"/>
  <c r="I165" i="10"/>
  <c r="C166" i="10"/>
  <c r="D166" i="10"/>
  <c r="E166" i="10"/>
  <c r="F166" i="10"/>
  <c r="G166" i="10"/>
  <c r="H166" i="10"/>
  <c r="I166" i="10"/>
  <c r="C167" i="10"/>
  <c r="D167" i="10"/>
  <c r="E167" i="10"/>
  <c r="F167" i="10"/>
  <c r="G167" i="10"/>
  <c r="H167" i="10"/>
  <c r="I167" i="10"/>
  <c r="C168" i="10"/>
  <c r="D168" i="10"/>
  <c r="E168" i="10"/>
  <c r="F168" i="10"/>
  <c r="G168" i="10"/>
  <c r="H168" i="10"/>
  <c r="I168" i="10"/>
  <c r="C169" i="10"/>
  <c r="D169" i="10"/>
  <c r="E169" i="10"/>
  <c r="F169" i="10"/>
  <c r="G169" i="10"/>
  <c r="H169" i="10"/>
  <c r="I169" i="10"/>
  <c r="C170" i="10"/>
  <c r="D170" i="10"/>
  <c r="E170" i="10"/>
  <c r="F170" i="10"/>
  <c r="G170" i="10"/>
  <c r="H170" i="10"/>
  <c r="I170" i="10"/>
  <c r="C171" i="10"/>
  <c r="D171" i="10"/>
  <c r="E171" i="10"/>
  <c r="F171" i="10"/>
  <c r="G171" i="10"/>
  <c r="H171" i="10"/>
  <c r="I171" i="10"/>
  <c r="C172" i="10"/>
  <c r="D172" i="10"/>
  <c r="E172" i="10"/>
  <c r="F172" i="10"/>
  <c r="G172" i="10"/>
  <c r="H172" i="10"/>
  <c r="I172" i="10"/>
  <c r="C173" i="10"/>
  <c r="D173" i="10"/>
  <c r="E173" i="10"/>
  <c r="F173" i="10"/>
  <c r="G173" i="10"/>
  <c r="H173" i="10"/>
  <c r="I173" i="10"/>
  <c r="C174" i="10"/>
  <c r="D174" i="10"/>
  <c r="E174" i="10"/>
  <c r="F174" i="10"/>
  <c r="G174" i="10"/>
  <c r="H174" i="10"/>
  <c r="I174" i="10"/>
  <c r="C175" i="10"/>
  <c r="D175" i="10"/>
  <c r="E175" i="10"/>
  <c r="F175" i="10"/>
  <c r="G175" i="10"/>
  <c r="H175" i="10"/>
  <c r="I175" i="10"/>
  <c r="C176" i="10"/>
  <c r="D176" i="10"/>
  <c r="E176" i="10"/>
  <c r="F176" i="10"/>
  <c r="G176" i="10"/>
  <c r="H176" i="10"/>
  <c r="I176" i="10"/>
  <c r="C177" i="10"/>
  <c r="D177" i="10"/>
  <c r="E177" i="10"/>
  <c r="F177" i="10"/>
  <c r="G177" i="10"/>
  <c r="H177" i="10"/>
  <c r="I177" i="10"/>
  <c r="C178" i="10"/>
  <c r="D178" i="10"/>
  <c r="E178" i="10"/>
  <c r="F178" i="10"/>
  <c r="G178" i="10"/>
  <c r="H178" i="10"/>
  <c r="I178" i="10"/>
  <c r="C179" i="10"/>
  <c r="D179" i="10"/>
  <c r="E179" i="10"/>
  <c r="F179" i="10"/>
  <c r="G179" i="10"/>
  <c r="H179" i="10"/>
  <c r="I179" i="10"/>
  <c r="C180" i="10"/>
  <c r="D180" i="10"/>
  <c r="E180" i="10"/>
  <c r="F180" i="10"/>
  <c r="G180" i="10"/>
  <c r="H180" i="10"/>
  <c r="I180" i="10"/>
  <c r="C181" i="10"/>
  <c r="D181" i="10"/>
  <c r="E181" i="10"/>
  <c r="F181" i="10"/>
  <c r="G181" i="10"/>
  <c r="H181" i="10"/>
  <c r="I181" i="10"/>
  <c r="C182" i="10"/>
  <c r="D182" i="10"/>
  <c r="E182" i="10"/>
  <c r="F182" i="10"/>
  <c r="G182" i="10"/>
  <c r="H182" i="10"/>
  <c r="I182" i="10"/>
  <c r="C183" i="10"/>
  <c r="D183" i="10"/>
  <c r="E183" i="10"/>
  <c r="F183" i="10"/>
  <c r="G183" i="10"/>
  <c r="H183" i="10"/>
  <c r="I183" i="10"/>
  <c r="C184" i="10"/>
  <c r="D184" i="10"/>
  <c r="E184" i="10"/>
  <c r="F184" i="10"/>
  <c r="G184" i="10"/>
  <c r="H184" i="10"/>
  <c r="I184" i="10"/>
  <c r="C185" i="10"/>
  <c r="D185" i="10"/>
  <c r="E185" i="10"/>
  <c r="F185" i="10"/>
  <c r="G185" i="10"/>
  <c r="H185" i="10"/>
  <c r="I185" i="10"/>
  <c r="C186" i="10"/>
  <c r="D186" i="10"/>
  <c r="E186" i="10"/>
  <c r="F186" i="10"/>
  <c r="G186" i="10"/>
  <c r="H186" i="10"/>
  <c r="I186" i="10"/>
  <c r="C187" i="10"/>
  <c r="D187" i="10"/>
  <c r="E187" i="10"/>
  <c r="F187" i="10"/>
  <c r="G187" i="10"/>
  <c r="H187" i="10"/>
  <c r="I187" i="10"/>
  <c r="C188" i="10"/>
  <c r="D188" i="10"/>
  <c r="E188" i="10"/>
  <c r="F188" i="10"/>
  <c r="G188" i="10"/>
  <c r="H188" i="10"/>
  <c r="I188" i="10"/>
  <c r="C189" i="10"/>
  <c r="D189" i="10"/>
  <c r="E189" i="10"/>
  <c r="F189" i="10"/>
  <c r="G189" i="10"/>
  <c r="H189" i="10"/>
  <c r="I189" i="10"/>
  <c r="C190" i="10"/>
  <c r="D190" i="10"/>
  <c r="E190" i="10"/>
  <c r="F190" i="10"/>
  <c r="G190" i="10"/>
  <c r="H190" i="10"/>
  <c r="I190" i="10"/>
  <c r="C191" i="10"/>
  <c r="D191" i="10"/>
  <c r="E191" i="10"/>
  <c r="F191" i="10"/>
  <c r="G191" i="10"/>
  <c r="H191" i="10"/>
  <c r="I191" i="10"/>
  <c r="C192" i="10"/>
  <c r="D192" i="10"/>
  <c r="E192" i="10"/>
  <c r="F192" i="10"/>
  <c r="G192" i="10"/>
  <c r="H192" i="10"/>
  <c r="I192" i="10"/>
  <c r="C193" i="10"/>
  <c r="D193" i="10"/>
  <c r="E193" i="10"/>
  <c r="F193" i="10"/>
  <c r="G193" i="10"/>
  <c r="H193" i="10"/>
  <c r="I193" i="10"/>
  <c r="C194" i="10"/>
  <c r="D194" i="10"/>
  <c r="E194" i="10"/>
  <c r="F194" i="10"/>
  <c r="G194" i="10"/>
  <c r="H194" i="10"/>
  <c r="I194" i="10"/>
  <c r="C195" i="10"/>
  <c r="D195" i="10"/>
  <c r="E195" i="10"/>
  <c r="F195" i="10"/>
  <c r="G195" i="10"/>
  <c r="H195" i="10"/>
  <c r="I195" i="10"/>
  <c r="C196" i="10"/>
  <c r="D196" i="10"/>
  <c r="E196" i="10"/>
  <c r="F196" i="10"/>
  <c r="G196" i="10"/>
  <c r="H196" i="10"/>
  <c r="I196" i="10"/>
  <c r="C197" i="10"/>
  <c r="D197" i="10"/>
  <c r="E197" i="10"/>
  <c r="F197" i="10"/>
  <c r="G197" i="10"/>
  <c r="H197" i="10"/>
  <c r="I197" i="10"/>
  <c r="C198" i="10"/>
  <c r="D198" i="10"/>
  <c r="E198" i="10"/>
  <c r="F198" i="10"/>
  <c r="G198" i="10"/>
  <c r="H198" i="10"/>
  <c r="I198" i="10"/>
  <c r="C199" i="10"/>
  <c r="D199" i="10"/>
  <c r="E199" i="10"/>
  <c r="F199" i="10"/>
  <c r="G199" i="10"/>
  <c r="H199" i="10"/>
  <c r="I199" i="10"/>
  <c r="C200" i="10"/>
  <c r="D200" i="10"/>
  <c r="E200" i="10"/>
  <c r="F200" i="10"/>
  <c r="G200" i="10"/>
  <c r="H200" i="10"/>
  <c r="I200" i="10"/>
  <c r="C201" i="10"/>
  <c r="D201" i="10"/>
  <c r="E201" i="10"/>
  <c r="F201" i="10"/>
  <c r="G201" i="10"/>
  <c r="H201" i="10"/>
  <c r="I201" i="10"/>
  <c r="C202" i="10"/>
  <c r="D202" i="10"/>
  <c r="E202" i="10"/>
  <c r="F202" i="10"/>
  <c r="G202" i="10"/>
  <c r="H202" i="10"/>
  <c r="I202" i="10"/>
  <c r="C203" i="10"/>
  <c r="D203" i="10"/>
  <c r="E203" i="10"/>
  <c r="F203" i="10"/>
  <c r="G203" i="10"/>
  <c r="H203" i="10"/>
  <c r="I203" i="10"/>
  <c r="C204" i="10"/>
  <c r="D204" i="10"/>
  <c r="E204" i="10"/>
  <c r="F204" i="10"/>
  <c r="G204" i="10"/>
  <c r="H204" i="10"/>
  <c r="I204" i="10"/>
  <c r="C205" i="10"/>
  <c r="D205" i="10"/>
  <c r="E205" i="10"/>
  <c r="F205" i="10"/>
  <c r="G205" i="10"/>
  <c r="H205" i="10"/>
  <c r="I205" i="10"/>
  <c r="C206" i="10"/>
  <c r="D206" i="10"/>
  <c r="E206" i="10"/>
  <c r="F206" i="10"/>
  <c r="G206" i="10"/>
  <c r="H206" i="10"/>
  <c r="I206" i="10"/>
  <c r="C207" i="10"/>
  <c r="D207" i="10"/>
  <c r="E207" i="10"/>
  <c r="F207" i="10"/>
  <c r="G207" i="10"/>
  <c r="H207" i="10"/>
  <c r="I207" i="10"/>
  <c r="C208" i="10"/>
  <c r="D208" i="10"/>
  <c r="E208" i="10"/>
  <c r="F208" i="10"/>
  <c r="G208" i="10"/>
  <c r="H208" i="10"/>
  <c r="I208" i="10"/>
  <c r="C209" i="10"/>
  <c r="D209" i="10"/>
  <c r="E209" i="10"/>
  <c r="F209" i="10"/>
  <c r="G209" i="10"/>
  <c r="H209" i="10"/>
  <c r="I209" i="10"/>
  <c r="C210" i="10"/>
  <c r="D210" i="10"/>
  <c r="E210" i="10"/>
  <c r="F210" i="10"/>
  <c r="G210" i="10"/>
  <c r="H210" i="10"/>
  <c r="I210" i="10"/>
  <c r="C211" i="10"/>
  <c r="D211" i="10"/>
  <c r="E211" i="10"/>
  <c r="F211" i="10"/>
  <c r="G211" i="10"/>
  <c r="H211" i="10"/>
  <c r="I211" i="10"/>
  <c r="C212" i="10"/>
  <c r="D212" i="10"/>
  <c r="E212" i="10"/>
  <c r="F212" i="10"/>
  <c r="G212" i="10"/>
  <c r="H212" i="10"/>
  <c r="I212" i="10"/>
  <c r="C213" i="10"/>
  <c r="D213" i="10"/>
  <c r="E213" i="10"/>
  <c r="F213" i="10"/>
  <c r="G213" i="10"/>
  <c r="H213" i="10"/>
  <c r="I213" i="10"/>
  <c r="C214" i="10"/>
  <c r="D214" i="10"/>
  <c r="E214" i="10"/>
  <c r="F214" i="10"/>
  <c r="G214" i="10"/>
  <c r="H214" i="10"/>
  <c r="I214" i="10"/>
  <c r="C215" i="10"/>
  <c r="D215" i="10"/>
  <c r="E215" i="10"/>
  <c r="F215" i="10"/>
  <c r="G215" i="10"/>
  <c r="H215" i="10"/>
  <c r="I215" i="10"/>
  <c r="C216" i="10"/>
  <c r="D216" i="10"/>
  <c r="E216" i="10"/>
  <c r="F216" i="10"/>
  <c r="G216" i="10"/>
  <c r="H216" i="10"/>
  <c r="I216" i="10"/>
  <c r="C217" i="10"/>
  <c r="D217" i="10"/>
  <c r="E217" i="10"/>
  <c r="F217" i="10"/>
  <c r="G217" i="10"/>
  <c r="H217" i="10"/>
  <c r="I217" i="10"/>
  <c r="C218" i="10"/>
  <c r="D218" i="10"/>
  <c r="E218" i="10"/>
  <c r="F218" i="10"/>
  <c r="G218" i="10"/>
  <c r="H218" i="10"/>
  <c r="I218" i="10"/>
  <c r="C219" i="10"/>
  <c r="D219" i="10"/>
  <c r="E219" i="10"/>
  <c r="F219" i="10"/>
  <c r="G219" i="10"/>
  <c r="H219" i="10"/>
  <c r="I219" i="10"/>
  <c r="C220" i="10"/>
  <c r="D220" i="10"/>
  <c r="E220" i="10"/>
  <c r="F220" i="10"/>
  <c r="G220" i="10"/>
  <c r="H220" i="10"/>
  <c r="I220" i="10"/>
  <c r="C221" i="10"/>
  <c r="D221" i="10"/>
  <c r="E221" i="10"/>
  <c r="F221" i="10"/>
  <c r="G221" i="10"/>
  <c r="H221" i="10"/>
  <c r="I221" i="10"/>
  <c r="C222" i="10"/>
  <c r="D222" i="10"/>
  <c r="E222" i="10"/>
  <c r="F222" i="10"/>
  <c r="G222" i="10"/>
  <c r="H222" i="10"/>
  <c r="I222" i="10"/>
  <c r="C223" i="10"/>
  <c r="D223" i="10"/>
  <c r="E223" i="10"/>
  <c r="F223" i="10"/>
  <c r="G223" i="10"/>
  <c r="H223" i="10"/>
  <c r="I223" i="10"/>
  <c r="C224" i="10"/>
  <c r="D224" i="10"/>
  <c r="E224" i="10"/>
  <c r="F224" i="10"/>
  <c r="G224" i="10"/>
  <c r="H224" i="10"/>
  <c r="I224" i="10"/>
  <c r="C225" i="10"/>
  <c r="D225" i="10"/>
  <c r="E225" i="10"/>
  <c r="F225" i="10"/>
  <c r="G225" i="10"/>
  <c r="H225" i="10"/>
  <c r="I225" i="10"/>
  <c r="C226" i="10"/>
  <c r="D226" i="10"/>
  <c r="E226" i="10"/>
  <c r="F226" i="10"/>
  <c r="G226" i="10"/>
  <c r="H226" i="10"/>
  <c r="I226" i="10"/>
  <c r="C227" i="10"/>
  <c r="D227" i="10"/>
  <c r="E227" i="10"/>
  <c r="F227" i="10"/>
  <c r="G227" i="10"/>
  <c r="H227" i="10"/>
  <c r="I227" i="10"/>
  <c r="C228" i="10"/>
  <c r="D228" i="10"/>
  <c r="E228" i="10"/>
  <c r="F228" i="10"/>
  <c r="G228" i="10"/>
  <c r="H228" i="10"/>
  <c r="I228" i="10"/>
  <c r="C229" i="10"/>
  <c r="D229" i="10"/>
  <c r="E229" i="10"/>
  <c r="F229" i="10"/>
  <c r="G229" i="10"/>
  <c r="H229" i="10"/>
  <c r="I229" i="10"/>
  <c r="C230" i="10"/>
  <c r="D230" i="10"/>
  <c r="E230" i="10"/>
  <c r="F230" i="10"/>
  <c r="G230" i="10"/>
  <c r="H230" i="10"/>
  <c r="I230" i="10"/>
  <c r="C231" i="10"/>
  <c r="D231" i="10"/>
  <c r="E231" i="10"/>
  <c r="F231" i="10"/>
  <c r="G231" i="10"/>
  <c r="H231" i="10"/>
  <c r="I231" i="10"/>
  <c r="C232" i="10"/>
  <c r="D232" i="10"/>
  <c r="E232" i="10"/>
  <c r="F232" i="10"/>
  <c r="G232" i="10"/>
  <c r="H232" i="10"/>
  <c r="I232" i="10"/>
  <c r="C233" i="10"/>
  <c r="D233" i="10"/>
  <c r="E233" i="10"/>
  <c r="F233" i="10"/>
  <c r="G233" i="10"/>
  <c r="H233" i="10"/>
  <c r="I233" i="10"/>
  <c r="C234" i="10"/>
  <c r="D234" i="10"/>
  <c r="E234" i="10"/>
  <c r="F234" i="10"/>
  <c r="G234" i="10"/>
  <c r="H234" i="10"/>
  <c r="I234" i="10"/>
  <c r="C235" i="10"/>
  <c r="D235" i="10"/>
  <c r="E235" i="10"/>
  <c r="F235" i="10"/>
  <c r="G235" i="10"/>
  <c r="H235" i="10"/>
  <c r="I235" i="10"/>
  <c r="C236" i="10"/>
  <c r="D236" i="10"/>
  <c r="E236" i="10"/>
  <c r="F236" i="10"/>
  <c r="G236" i="10"/>
  <c r="H236" i="10"/>
  <c r="I236" i="10"/>
  <c r="C237" i="10"/>
  <c r="D237" i="10"/>
  <c r="E237" i="10"/>
  <c r="F237" i="10"/>
  <c r="G237" i="10"/>
  <c r="H237" i="10"/>
  <c r="I237" i="10"/>
  <c r="C238" i="10"/>
  <c r="D238" i="10"/>
  <c r="E238" i="10"/>
  <c r="F238" i="10"/>
  <c r="G238" i="10"/>
  <c r="H238" i="10"/>
  <c r="I238" i="10"/>
  <c r="C239" i="10"/>
  <c r="D239" i="10"/>
  <c r="E239" i="10"/>
  <c r="F239" i="10"/>
  <c r="G239" i="10"/>
  <c r="H239" i="10"/>
  <c r="I239" i="10"/>
  <c r="C240" i="10"/>
  <c r="D240" i="10"/>
  <c r="E240" i="10"/>
  <c r="F240" i="10"/>
  <c r="G240" i="10"/>
  <c r="H240" i="10"/>
  <c r="I240" i="10"/>
  <c r="C241" i="10"/>
  <c r="D241" i="10"/>
  <c r="E241" i="10"/>
  <c r="F241" i="10"/>
  <c r="G241" i="10"/>
  <c r="H241" i="10"/>
  <c r="I241" i="10"/>
  <c r="C242" i="10"/>
  <c r="D242" i="10"/>
  <c r="E242" i="10"/>
  <c r="F242" i="10"/>
  <c r="G242" i="10"/>
  <c r="H242" i="10"/>
  <c r="I242" i="10"/>
  <c r="C243" i="10"/>
  <c r="D243" i="10"/>
  <c r="E243" i="10"/>
  <c r="F243" i="10"/>
  <c r="G243" i="10"/>
  <c r="H243" i="10"/>
  <c r="I243" i="10"/>
  <c r="C244" i="10"/>
  <c r="D244" i="10"/>
  <c r="E244" i="10"/>
  <c r="F244" i="10"/>
  <c r="G244" i="10"/>
  <c r="H244" i="10"/>
  <c r="I244" i="10"/>
  <c r="C245" i="10"/>
  <c r="D245" i="10"/>
  <c r="E245" i="10"/>
  <c r="F245" i="10"/>
  <c r="G245" i="10"/>
  <c r="H245" i="10"/>
  <c r="I245" i="10"/>
  <c r="C246" i="10"/>
  <c r="D246" i="10"/>
  <c r="E246" i="10"/>
  <c r="F246" i="10"/>
  <c r="G246" i="10"/>
  <c r="H246" i="10"/>
  <c r="I246" i="10"/>
  <c r="C247" i="10"/>
  <c r="D247" i="10"/>
  <c r="E247" i="10"/>
  <c r="F247" i="10"/>
  <c r="G247" i="10"/>
  <c r="H247" i="10"/>
  <c r="I247" i="10"/>
  <c r="C248" i="10"/>
  <c r="D248" i="10"/>
  <c r="E248" i="10"/>
  <c r="F248" i="10"/>
  <c r="G248" i="10"/>
  <c r="H248" i="10"/>
  <c r="I248" i="10"/>
  <c r="C249" i="10"/>
  <c r="D249" i="10"/>
  <c r="E249" i="10"/>
  <c r="F249" i="10"/>
  <c r="G249" i="10"/>
  <c r="H249" i="10"/>
  <c r="I249" i="10"/>
  <c r="C250" i="10"/>
  <c r="D250" i="10"/>
  <c r="E250" i="10"/>
  <c r="F250" i="10"/>
  <c r="G250" i="10"/>
  <c r="H250" i="10"/>
  <c r="I250" i="10"/>
  <c r="C251" i="10"/>
  <c r="D251" i="10"/>
  <c r="E251" i="10"/>
  <c r="F251" i="10"/>
  <c r="G251" i="10"/>
  <c r="H251" i="10"/>
  <c r="I251" i="10"/>
  <c r="C252" i="10"/>
  <c r="D252" i="10"/>
  <c r="E252" i="10"/>
  <c r="F252" i="10"/>
  <c r="G252" i="10"/>
  <c r="H252" i="10"/>
  <c r="I252" i="10"/>
  <c r="C253" i="10"/>
  <c r="D253" i="10"/>
  <c r="E253" i="10"/>
  <c r="F253" i="10"/>
  <c r="G253" i="10"/>
  <c r="H253" i="10"/>
  <c r="I253" i="10"/>
  <c r="C254" i="10"/>
  <c r="D254" i="10"/>
  <c r="E254" i="10"/>
  <c r="F254" i="10"/>
  <c r="G254" i="10"/>
  <c r="H254" i="10"/>
  <c r="I254" i="10"/>
  <c r="C255" i="10"/>
  <c r="D255" i="10"/>
  <c r="E255" i="10"/>
  <c r="F255" i="10"/>
  <c r="G255" i="10"/>
  <c r="H255" i="10"/>
  <c r="I255" i="10"/>
  <c r="C256" i="10"/>
  <c r="D256" i="10"/>
  <c r="E256" i="10"/>
  <c r="F256" i="10"/>
  <c r="G256" i="10"/>
  <c r="H256" i="10"/>
  <c r="I256" i="10"/>
  <c r="C257" i="10"/>
  <c r="D257" i="10"/>
  <c r="E257" i="10"/>
  <c r="F257" i="10"/>
  <c r="G257" i="10"/>
  <c r="H257" i="10"/>
  <c r="I257" i="10"/>
  <c r="C258" i="10"/>
  <c r="D258" i="10"/>
  <c r="E258" i="10"/>
  <c r="F258" i="10"/>
  <c r="G258" i="10"/>
  <c r="H258" i="10"/>
  <c r="I258" i="10"/>
  <c r="C259" i="10"/>
  <c r="D259" i="10"/>
  <c r="E259" i="10"/>
  <c r="F259" i="10"/>
  <c r="G259" i="10"/>
  <c r="H259" i="10"/>
  <c r="I259" i="10"/>
  <c r="C260" i="10"/>
  <c r="D260" i="10"/>
  <c r="E260" i="10"/>
  <c r="F260" i="10"/>
  <c r="G260" i="10"/>
  <c r="H260" i="10"/>
  <c r="I260" i="10"/>
  <c r="C261" i="10"/>
  <c r="D261" i="10"/>
  <c r="E261" i="10"/>
  <c r="F261" i="10"/>
  <c r="G261" i="10"/>
  <c r="H261" i="10"/>
  <c r="I261" i="10"/>
  <c r="C262" i="10"/>
  <c r="D262" i="10"/>
  <c r="E262" i="10"/>
  <c r="F262" i="10"/>
  <c r="G262" i="10"/>
  <c r="H262" i="10"/>
  <c r="I262" i="10"/>
  <c r="C263" i="10"/>
  <c r="D263" i="10"/>
  <c r="E263" i="10"/>
  <c r="F263" i="10"/>
  <c r="G263" i="10"/>
  <c r="H263" i="10"/>
  <c r="I263" i="10"/>
  <c r="C264" i="10"/>
  <c r="D264" i="10"/>
  <c r="E264" i="10"/>
  <c r="F264" i="10"/>
  <c r="G264" i="10"/>
  <c r="H264" i="10"/>
  <c r="I264" i="10"/>
  <c r="C265" i="10"/>
  <c r="D265" i="10"/>
  <c r="E265" i="10"/>
  <c r="F265" i="10"/>
  <c r="G265" i="10"/>
  <c r="H265" i="10"/>
  <c r="I265" i="10"/>
  <c r="C266" i="10"/>
  <c r="D266" i="10"/>
  <c r="E266" i="10"/>
  <c r="F266" i="10"/>
  <c r="G266" i="10"/>
  <c r="H266" i="10"/>
  <c r="I266" i="10"/>
  <c r="C267" i="10"/>
  <c r="D267" i="10"/>
  <c r="E267" i="10"/>
  <c r="F267" i="10"/>
  <c r="G267" i="10"/>
  <c r="H267" i="10"/>
  <c r="I267" i="10"/>
  <c r="C268" i="10"/>
  <c r="D268" i="10"/>
  <c r="E268" i="10"/>
  <c r="F268" i="10"/>
  <c r="G268" i="10"/>
  <c r="H268" i="10"/>
  <c r="I268" i="10"/>
  <c r="C269" i="10"/>
  <c r="D269" i="10"/>
  <c r="E269" i="10"/>
  <c r="F269" i="10"/>
  <c r="G269" i="10"/>
  <c r="H269" i="10"/>
  <c r="I269" i="10"/>
  <c r="C270" i="10"/>
  <c r="D270" i="10"/>
  <c r="E270" i="10"/>
  <c r="F270" i="10"/>
  <c r="G270" i="10"/>
  <c r="H270" i="10"/>
  <c r="I270" i="10"/>
  <c r="C271" i="10"/>
  <c r="D271" i="10"/>
  <c r="E271" i="10"/>
  <c r="F271" i="10"/>
  <c r="G271" i="10"/>
  <c r="H271" i="10"/>
  <c r="I271" i="10"/>
  <c r="C272" i="10"/>
  <c r="D272" i="10"/>
  <c r="E272" i="10"/>
  <c r="F272" i="10"/>
  <c r="G272" i="10"/>
  <c r="H272" i="10"/>
  <c r="I272" i="10"/>
  <c r="C273" i="10"/>
  <c r="D273" i="10"/>
  <c r="E273" i="10"/>
  <c r="F273" i="10"/>
  <c r="G273" i="10"/>
  <c r="H273" i="10"/>
  <c r="I273" i="10"/>
  <c r="C274" i="10"/>
  <c r="D274" i="10"/>
  <c r="E274" i="10"/>
  <c r="F274" i="10"/>
  <c r="G274" i="10"/>
  <c r="H274" i="10"/>
  <c r="I274" i="10"/>
  <c r="C275" i="10"/>
  <c r="D275" i="10"/>
  <c r="E275" i="10"/>
  <c r="F275" i="10"/>
  <c r="G275" i="10"/>
  <c r="H275" i="10"/>
  <c r="I275" i="10"/>
  <c r="C276" i="10"/>
  <c r="D276" i="10"/>
  <c r="E276" i="10"/>
  <c r="F276" i="10"/>
  <c r="G276" i="10"/>
  <c r="H276" i="10"/>
  <c r="I276" i="10"/>
  <c r="C277" i="10"/>
  <c r="D277" i="10"/>
  <c r="E277" i="10"/>
  <c r="F277" i="10"/>
  <c r="G277" i="10"/>
  <c r="H277" i="10"/>
  <c r="I277" i="10"/>
  <c r="C278" i="10"/>
  <c r="D278" i="10"/>
  <c r="E278" i="10"/>
  <c r="F278" i="10"/>
  <c r="G278" i="10"/>
  <c r="H278" i="10"/>
  <c r="I278" i="10"/>
  <c r="C279" i="10"/>
  <c r="D279" i="10"/>
  <c r="E279" i="10"/>
  <c r="F279" i="10"/>
  <c r="G279" i="10"/>
  <c r="H279" i="10"/>
  <c r="I279" i="10"/>
  <c r="C280" i="10"/>
  <c r="D280" i="10"/>
  <c r="E280" i="10"/>
  <c r="F280" i="10"/>
  <c r="G280" i="10"/>
  <c r="H280" i="10"/>
  <c r="I280" i="10"/>
  <c r="C281" i="10"/>
  <c r="D281" i="10"/>
  <c r="E281" i="10"/>
  <c r="F281" i="10"/>
  <c r="G281" i="10"/>
  <c r="H281" i="10"/>
  <c r="I281" i="10"/>
  <c r="C282" i="10"/>
  <c r="D282" i="10"/>
  <c r="E282" i="10"/>
  <c r="F282" i="10"/>
  <c r="G282" i="10"/>
  <c r="H282" i="10"/>
  <c r="I282" i="10"/>
  <c r="C283" i="10"/>
  <c r="D283" i="10"/>
  <c r="E283" i="10"/>
  <c r="F283" i="10"/>
  <c r="G283" i="10"/>
  <c r="H283" i="10"/>
  <c r="I283" i="10"/>
  <c r="C284" i="10"/>
  <c r="D284" i="10"/>
  <c r="E284" i="10"/>
  <c r="F284" i="10"/>
  <c r="G284" i="10"/>
  <c r="H284" i="10"/>
  <c r="I284" i="10"/>
  <c r="C285" i="10"/>
  <c r="D285" i="10"/>
  <c r="E285" i="10"/>
  <c r="F285" i="10"/>
  <c r="G285" i="10"/>
  <c r="H285" i="10"/>
  <c r="I285" i="10"/>
  <c r="C286" i="10"/>
  <c r="D286" i="10"/>
  <c r="E286" i="10"/>
  <c r="F286" i="10"/>
  <c r="G286" i="10"/>
  <c r="H286" i="10"/>
  <c r="I286" i="10"/>
  <c r="C287" i="10"/>
  <c r="D287" i="10"/>
  <c r="E287" i="10"/>
  <c r="F287" i="10"/>
  <c r="G287" i="10"/>
  <c r="H287" i="10"/>
  <c r="I287" i="10"/>
  <c r="C288" i="10"/>
  <c r="D288" i="10"/>
  <c r="E288" i="10"/>
  <c r="F288" i="10"/>
  <c r="G288" i="10"/>
  <c r="H288" i="10"/>
  <c r="I288" i="10"/>
  <c r="C289" i="10"/>
  <c r="D289" i="10"/>
  <c r="E289" i="10"/>
  <c r="F289" i="10"/>
  <c r="G289" i="10"/>
  <c r="H289" i="10"/>
  <c r="I289" i="10"/>
  <c r="C290" i="10"/>
  <c r="D290" i="10"/>
  <c r="E290" i="10"/>
  <c r="F290" i="10"/>
  <c r="G290" i="10"/>
  <c r="H290" i="10"/>
  <c r="I290" i="10"/>
  <c r="C291" i="10"/>
  <c r="D291" i="10"/>
  <c r="E291" i="10"/>
  <c r="F291" i="10"/>
  <c r="G291" i="10"/>
  <c r="H291" i="10"/>
  <c r="I291" i="10"/>
  <c r="C292" i="10"/>
  <c r="D292" i="10"/>
  <c r="E292" i="10"/>
  <c r="F292" i="10"/>
  <c r="G292" i="10"/>
  <c r="H292" i="10"/>
  <c r="I292" i="10"/>
  <c r="C293" i="10"/>
  <c r="D293" i="10"/>
  <c r="E293" i="10"/>
  <c r="F293" i="10"/>
  <c r="G293" i="10"/>
  <c r="H293" i="10"/>
  <c r="I293" i="10"/>
  <c r="C294" i="10"/>
  <c r="D294" i="10"/>
  <c r="E294" i="10"/>
  <c r="F294" i="10"/>
  <c r="G294" i="10"/>
  <c r="H294" i="10"/>
  <c r="I294" i="10"/>
  <c r="C295" i="10"/>
  <c r="D295" i="10"/>
  <c r="E295" i="10"/>
  <c r="F295" i="10"/>
  <c r="G295" i="10"/>
  <c r="H295" i="10"/>
  <c r="I295" i="10"/>
  <c r="C296" i="10"/>
  <c r="D296" i="10"/>
  <c r="E296" i="10"/>
  <c r="F296" i="10"/>
  <c r="G296" i="10"/>
  <c r="H296" i="10"/>
  <c r="I296" i="10"/>
  <c r="C297" i="10"/>
  <c r="D297" i="10"/>
  <c r="E297" i="10"/>
  <c r="F297" i="10"/>
  <c r="G297" i="10"/>
  <c r="H297" i="10"/>
  <c r="I297" i="10"/>
  <c r="C298" i="10"/>
  <c r="D298" i="10"/>
  <c r="E298" i="10"/>
  <c r="F298" i="10"/>
  <c r="G298" i="10"/>
  <c r="H298" i="10"/>
  <c r="I298" i="10"/>
  <c r="C299" i="10"/>
  <c r="D299" i="10"/>
  <c r="E299" i="10"/>
  <c r="F299" i="10"/>
  <c r="G299" i="10"/>
  <c r="H299" i="10"/>
  <c r="I299" i="10"/>
  <c r="C300" i="10"/>
  <c r="D300" i="10"/>
  <c r="E300" i="10"/>
  <c r="F300" i="10"/>
  <c r="G300" i="10"/>
  <c r="H300" i="10"/>
  <c r="I300" i="10"/>
  <c r="C301" i="10"/>
  <c r="D301" i="10"/>
  <c r="E301" i="10"/>
  <c r="F301" i="10"/>
  <c r="G301" i="10"/>
  <c r="H301" i="10"/>
  <c r="I301" i="10"/>
  <c r="C302" i="10"/>
  <c r="D302" i="10"/>
  <c r="E302" i="10"/>
  <c r="F302" i="10"/>
  <c r="G302" i="10"/>
  <c r="H302" i="10"/>
  <c r="I302" i="10"/>
  <c r="C303" i="10"/>
  <c r="D303" i="10"/>
  <c r="E303" i="10"/>
  <c r="F303" i="10"/>
  <c r="G303" i="10"/>
  <c r="H303" i="10"/>
  <c r="I303" i="10"/>
  <c r="C304" i="10"/>
  <c r="D304" i="10"/>
  <c r="E304" i="10"/>
  <c r="F304" i="10"/>
  <c r="G304" i="10"/>
  <c r="H304" i="10"/>
  <c r="I304" i="10"/>
  <c r="C305" i="10"/>
  <c r="D305" i="10"/>
  <c r="E305" i="10"/>
  <c r="F305" i="10"/>
  <c r="G305" i="10"/>
  <c r="H305" i="10"/>
  <c r="I305" i="10"/>
  <c r="C306" i="10"/>
  <c r="D306" i="10"/>
  <c r="E306" i="10"/>
  <c r="F306" i="10"/>
  <c r="G306" i="10"/>
  <c r="H306" i="10"/>
  <c r="I306" i="10"/>
  <c r="C307" i="10"/>
  <c r="D307" i="10"/>
  <c r="E307" i="10"/>
  <c r="F307" i="10"/>
  <c r="G307" i="10"/>
  <c r="H307" i="10"/>
  <c r="I307" i="10"/>
  <c r="C308" i="10"/>
  <c r="D308" i="10"/>
  <c r="E308" i="10"/>
  <c r="F308" i="10"/>
  <c r="G308" i="10"/>
  <c r="H308" i="10"/>
  <c r="I308" i="10"/>
  <c r="C309" i="10"/>
  <c r="D309" i="10"/>
  <c r="E309" i="10"/>
  <c r="F309" i="10"/>
  <c r="G309" i="10"/>
  <c r="H309" i="10"/>
  <c r="I309" i="10"/>
  <c r="C310" i="10"/>
  <c r="D310" i="10"/>
  <c r="E310" i="10"/>
  <c r="F310" i="10"/>
  <c r="G310" i="10"/>
  <c r="H310" i="10"/>
  <c r="I310" i="10"/>
  <c r="C311" i="10"/>
  <c r="D311" i="10"/>
  <c r="E311" i="10"/>
  <c r="F311" i="10"/>
  <c r="G311" i="10"/>
  <c r="H311" i="10"/>
  <c r="I311" i="10"/>
  <c r="C312" i="10"/>
  <c r="D312" i="10"/>
  <c r="E312" i="10"/>
  <c r="F312" i="10"/>
  <c r="G312" i="10"/>
  <c r="H312" i="10"/>
  <c r="I312" i="10"/>
  <c r="C313" i="10"/>
  <c r="D313" i="10"/>
  <c r="E313" i="10"/>
  <c r="F313" i="10"/>
  <c r="G313" i="10"/>
  <c r="H313" i="10"/>
  <c r="I313" i="10"/>
  <c r="C314" i="10"/>
  <c r="D314" i="10"/>
  <c r="E314" i="10"/>
  <c r="F314" i="10"/>
  <c r="G314" i="10"/>
  <c r="H314" i="10"/>
  <c r="I314" i="10"/>
  <c r="C315" i="10"/>
  <c r="D315" i="10"/>
  <c r="E315" i="10"/>
  <c r="F315" i="10"/>
  <c r="G315" i="10"/>
  <c r="H315" i="10"/>
  <c r="I315" i="10"/>
  <c r="C316" i="10"/>
  <c r="D316" i="10"/>
  <c r="E316" i="10"/>
  <c r="F316" i="10"/>
  <c r="G316" i="10"/>
  <c r="H316" i="10"/>
  <c r="I316" i="10"/>
  <c r="C317" i="10"/>
  <c r="D317" i="10"/>
  <c r="E317" i="10"/>
  <c r="F317" i="10"/>
  <c r="G317" i="10"/>
  <c r="H317" i="10"/>
  <c r="I317" i="10"/>
  <c r="C318" i="10"/>
  <c r="D318" i="10"/>
  <c r="E318" i="10"/>
  <c r="F318" i="10"/>
  <c r="G318" i="10"/>
  <c r="H318" i="10"/>
  <c r="I318" i="10"/>
  <c r="C319" i="10"/>
  <c r="D319" i="10"/>
  <c r="E319" i="10"/>
  <c r="F319" i="10"/>
  <c r="G319" i="10"/>
  <c r="H319" i="10"/>
  <c r="I319" i="10"/>
  <c r="C320" i="10"/>
  <c r="D320" i="10"/>
  <c r="E320" i="10"/>
  <c r="F320" i="10"/>
  <c r="G320" i="10"/>
  <c r="H320" i="10"/>
  <c r="I320" i="10"/>
  <c r="C321" i="10"/>
  <c r="D321" i="10"/>
  <c r="E321" i="10"/>
  <c r="F321" i="10"/>
  <c r="G321" i="10"/>
  <c r="H321" i="10"/>
  <c r="I321" i="10"/>
  <c r="C322" i="10"/>
  <c r="D322" i="10"/>
  <c r="E322" i="10"/>
  <c r="F322" i="10"/>
  <c r="G322" i="10"/>
  <c r="H322" i="10"/>
  <c r="I322" i="10"/>
  <c r="C323" i="10"/>
  <c r="D323" i="10"/>
  <c r="E323" i="10"/>
  <c r="F323" i="10"/>
  <c r="G323" i="10"/>
  <c r="H323" i="10"/>
  <c r="I323" i="10"/>
  <c r="C324" i="10"/>
  <c r="D324" i="10"/>
  <c r="E324" i="10"/>
  <c r="F324" i="10"/>
  <c r="G324" i="10"/>
  <c r="H324" i="10"/>
  <c r="I324" i="10"/>
  <c r="C325" i="10"/>
  <c r="D325" i="10"/>
  <c r="E325" i="10"/>
  <c r="F325" i="10"/>
  <c r="G325" i="10"/>
  <c r="H325" i="10"/>
  <c r="I325" i="10"/>
  <c r="C326" i="10"/>
  <c r="D326" i="10"/>
  <c r="E326" i="10"/>
  <c r="F326" i="10"/>
  <c r="G326" i="10"/>
  <c r="H326" i="10"/>
  <c r="I326" i="10"/>
  <c r="C327" i="10"/>
  <c r="D327" i="10"/>
  <c r="E327" i="10"/>
  <c r="F327" i="10"/>
  <c r="G327" i="10"/>
  <c r="H327" i="10"/>
  <c r="I327" i="10"/>
  <c r="C328" i="10"/>
  <c r="D328" i="10"/>
  <c r="E328" i="10"/>
  <c r="F328" i="10"/>
  <c r="G328" i="10"/>
  <c r="H328" i="10"/>
  <c r="I328" i="10"/>
  <c r="C329" i="10"/>
  <c r="D329" i="10"/>
  <c r="E329" i="10"/>
  <c r="F329" i="10"/>
  <c r="G329" i="10"/>
  <c r="H329" i="10"/>
  <c r="I329" i="10"/>
  <c r="C330" i="10"/>
  <c r="D330" i="10"/>
  <c r="E330" i="10"/>
  <c r="F330" i="10"/>
  <c r="G330" i="10"/>
  <c r="H330" i="10"/>
  <c r="I330" i="10"/>
  <c r="C331" i="10"/>
  <c r="D331" i="10"/>
  <c r="E331" i="10"/>
  <c r="F331" i="10"/>
  <c r="G331" i="10"/>
  <c r="H331" i="10"/>
  <c r="I331" i="10"/>
  <c r="C332" i="10"/>
  <c r="D332" i="10"/>
  <c r="E332" i="10"/>
  <c r="F332" i="10"/>
  <c r="G332" i="10"/>
  <c r="H332" i="10"/>
  <c r="I332" i="10"/>
  <c r="C333" i="10"/>
  <c r="D333" i="10"/>
  <c r="E333" i="10"/>
  <c r="F333" i="10"/>
  <c r="G333" i="10"/>
  <c r="H333" i="10"/>
  <c r="I333" i="10"/>
  <c r="C334" i="10"/>
  <c r="D334" i="10"/>
  <c r="E334" i="10"/>
  <c r="F334" i="10"/>
  <c r="G334" i="10"/>
  <c r="H334" i="10"/>
  <c r="I334" i="10"/>
  <c r="C335" i="10"/>
  <c r="D335" i="10"/>
  <c r="E335" i="10"/>
  <c r="F335" i="10"/>
  <c r="G335" i="10"/>
  <c r="H335" i="10"/>
  <c r="I335" i="10"/>
  <c r="C336" i="10"/>
  <c r="D336" i="10"/>
  <c r="E336" i="10"/>
  <c r="F336" i="10"/>
  <c r="G336" i="10"/>
  <c r="H336" i="10"/>
  <c r="I336" i="10"/>
  <c r="C337" i="10"/>
  <c r="D337" i="10"/>
  <c r="E337" i="10"/>
  <c r="F337" i="10"/>
  <c r="G337" i="10"/>
  <c r="H337" i="10"/>
  <c r="I337" i="10"/>
  <c r="C338" i="10"/>
  <c r="D338" i="10"/>
  <c r="E338" i="10"/>
  <c r="F338" i="10"/>
  <c r="G338" i="10"/>
  <c r="H338" i="10"/>
  <c r="I338" i="10"/>
  <c r="C339" i="10"/>
  <c r="D339" i="10"/>
  <c r="E339" i="10"/>
  <c r="F339" i="10"/>
  <c r="G339" i="10"/>
  <c r="H339" i="10"/>
  <c r="I339" i="10"/>
  <c r="C340" i="10"/>
  <c r="D340" i="10"/>
  <c r="E340" i="10"/>
  <c r="F340" i="10"/>
  <c r="G340" i="10"/>
  <c r="H340" i="10"/>
  <c r="I340" i="10"/>
  <c r="C341" i="10"/>
  <c r="D341" i="10"/>
  <c r="E341" i="10"/>
  <c r="F341" i="10"/>
  <c r="G341" i="10"/>
  <c r="H341" i="10"/>
  <c r="I341" i="10"/>
  <c r="C342" i="10"/>
  <c r="D342" i="10"/>
  <c r="E342" i="10"/>
  <c r="F342" i="10"/>
  <c r="G342" i="10"/>
  <c r="H342" i="10"/>
  <c r="I342" i="10"/>
  <c r="C343" i="10"/>
  <c r="D343" i="10"/>
  <c r="E343" i="10"/>
  <c r="F343" i="10"/>
  <c r="G343" i="10"/>
  <c r="H343" i="10"/>
  <c r="I343" i="10"/>
  <c r="C344" i="10"/>
  <c r="D344" i="10"/>
  <c r="E344" i="10"/>
  <c r="F344" i="10"/>
  <c r="G344" i="10"/>
  <c r="H344" i="10"/>
  <c r="I344" i="10"/>
  <c r="C345" i="10"/>
  <c r="D345" i="10"/>
  <c r="E345" i="10"/>
  <c r="F345" i="10"/>
  <c r="G345" i="10"/>
  <c r="H345" i="10"/>
  <c r="I345" i="10"/>
  <c r="C346" i="10"/>
  <c r="D346" i="10"/>
  <c r="E346" i="10"/>
  <c r="F346" i="10"/>
  <c r="G346" i="10"/>
  <c r="H346" i="10"/>
  <c r="I346" i="10"/>
  <c r="C347" i="10"/>
  <c r="D347" i="10"/>
  <c r="E347" i="10"/>
  <c r="F347" i="10"/>
  <c r="G347" i="10"/>
  <c r="H347" i="10"/>
  <c r="I347" i="10"/>
  <c r="C348" i="10"/>
  <c r="D348" i="10"/>
  <c r="E348" i="10"/>
  <c r="F348" i="10"/>
  <c r="G348" i="10"/>
  <c r="H348" i="10"/>
  <c r="I348" i="10"/>
  <c r="C349" i="10"/>
  <c r="D349" i="10"/>
  <c r="E349" i="10"/>
  <c r="F349" i="10"/>
  <c r="G349" i="10"/>
  <c r="H349" i="10"/>
  <c r="I349" i="10"/>
  <c r="C350" i="10"/>
  <c r="D350" i="10"/>
  <c r="E350" i="10"/>
  <c r="F350" i="10"/>
  <c r="G350" i="10"/>
  <c r="H350" i="10"/>
  <c r="I350" i="10"/>
  <c r="C351" i="10"/>
  <c r="D351" i="10"/>
  <c r="E351" i="10"/>
  <c r="F351" i="10"/>
  <c r="G351" i="10"/>
  <c r="H351" i="10"/>
  <c r="I351" i="10"/>
  <c r="C352" i="10"/>
  <c r="D352" i="10"/>
  <c r="E352" i="10"/>
  <c r="F352" i="10"/>
  <c r="G352" i="10"/>
  <c r="H352" i="10"/>
  <c r="I352" i="10"/>
  <c r="C353" i="10"/>
  <c r="D353" i="10"/>
  <c r="E353" i="10"/>
  <c r="F353" i="10"/>
  <c r="G353" i="10"/>
  <c r="H353" i="10"/>
  <c r="I353" i="10"/>
  <c r="C354" i="10"/>
  <c r="D354" i="10"/>
  <c r="E354" i="10"/>
  <c r="F354" i="10"/>
  <c r="G354" i="10"/>
  <c r="H354" i="10"/>
  <c r="I354" i="10"/>
  <c r="C355" i="10"/>
  <c r="D355" i="10"/>
  <c r="E355" i="10"/>
  <c r="F355" i="10"/>
  <c r="G355" i="10"/>
  <c r="H355" i="10"/>
  <c r="I355" i="10"/>
  <c r="C356" i="10"/>
  <c r="D356" i="10"/>
  <c r="E356" i="10"/>
  <c r="F356" i="10"/>
  <c r="G356" i="10"/>
  <c r="H356" i="10"/>
  <c r="I356" i="10"/>
  <c r="C357" i="10"/>
  <c r="D357" i="10"/>
  <c r="E357" i="10"/>
  <c r="F357" i="10"/>
  <c r="G357" i="10"/>
  <c r="H357" i="10"/>
  <c r="I357" i="10"/>
  <c r="C358" i="10"/>
  <c r="D358" i="10"/>
  <c r="E358" i="10"/>
  <c r="F358" i="10"/>
  <c r="G358" i="10"/>
  <c r="H358" i="10"/>
  <c r="I358" i="10"/>
  <c r="C359" i="10"/>
  <c r="D359" i="10"/>
  <c r="E359" i="10"/>
  <c r="F359" i="10"/>
  <c r="G359" i="10"/>
  <c r="H359" i="10"/>
  <c r="I359" i="10"/>
  <c r="C360" i="10"/>
  <c r="D360" i="10"/>
  <c r="E360" i="10"/>
  <c r="F360" i="10"/>
  <c r="G360" i="10"/>
  <c r="H360" i="10"/>
  <c r="I360" i="10"/>
  <c r="C361" i="10"/>
  <c r="D361" i="10"/>
  <c r="E361" i="10"/>
  <c r="F361" i="10"/>
  <c r="G361" i="10"/>
  <c r="H361" i="10"/>
  <c r="I361" i="10"/>
  <c r="C362" i="10"/>
  <c r="D362" i="10"/>
  <c r="E362" i="10"/>
  <c r="F362" i="10"/>
  <c r="G362" i="10"/>
  <c r="H362" i="10"/>
  <c r="I362" i="10"/>
  <c r="C363" i="10"/>
  <c r="D363" i="10"/>
  <c r="E363" i="10"/>
  <c r="F363" i="10"/>
  <c r="G363" i="10"/>
  <c r="H363" i="10"/>
  <c r="I363" i="10"/>
  <c r="C364" i="10"/>
  <c r="D364" i="10"/>
  <c r="E364" i="10"/>
  <c r="F364" i="10"/>
  <c r="G364" i="10"/>
  <c r="H364" i="10"/>
  <c r="I364" i="10"/>
  <c r="C365" i="10"/>
  <c r="D365" i="10"/>
  <c r="E365" i="10"/>
  <c r="F365" i="10"/>
  <c r="G365" i="10"/>
  <c r="H365" i="10"/>
  <c r="I365" i="10"/>
  <c r="C366" i="10"/>
  <c r="D366" i="10"/>
  <c r="E366" i="10"/>
  <c r="F366" i="10"/>
  <c r="G366" i="10"/>
  <c r="H366" i="10"/>
  <c r="I366" i="10"/>
  <c r="C367" i="10"/>
  <c r="D367" i="10"/>
  <c r="E367" i="10"/>
  <c r="F367" i="10"/>
  <c r="G367" i="10"/>
  <c r="H367" i="10"/>
  <c r="I367" i="10"/>
  <c r="C368" i="10"/>
  <c r="D368" i="10"/>
  <c r="E368" i="10"/>
  <c r="F368" i="10"/>
  <c r="G368" i="10"/>
  <c r="H368" i="10"/>
  <c r="I368" i="10"/>
  <c r="C369" i="10"/>
  <c r="D369" i="10"/>
  <c r="E369" i="10"/>
  <c r="F369" i="10"/>
  <c r="G369" i="10"/>
  <c r="H369" i="10"/>
  <c r="I369" i="10"/>
  <c r="C370" i="10"/>
  <c r="D370" i="10"/>
  <c r="E370" i="10"/>
  <c r="F370" i="10"/>
  <c r="G370" i="10"/>
  <c r="H370" i="10"/>
  <c r="I370" i="10"/>
  <c r="C371" i="10"/>
  <c r="D371" i="10"/>
  <c r="E371" i="10"/>
  <c r="F371" i="10"/>
  <c r="G371" i="10"/>
  <c r="H371" i="10"/>
  <c r="I371" i="10"/>
  <c r="C372" i="10"/>
  <c r="D372" i="10"/>
  <c r="E372" i="10"/>
  <c r="F372" i="10"/>
  <c r="G372" i="10"/>
  <c r="H372" i="10"/>
  <c r="I372" i="10"/>
  <c r="C373" i="10"/>
  <c r="D373" i="10"/>
  <c r="E373" i="10"/>
  <c r="F373" i="10"/>
  <c r="G373" i="10"/>
  <c r="H373" i="10"/>
  <c r="I373" i="10"/>
  <c r="C374" i="10"/>
  <c r="D374" i="10"/>
  <c r="E374" i="10"/>
  <c r="F374" i="10"/>
  <c r="G374" i="10"/>
  <c r="H374" i="10"/>
  <c r="I374" i="10"/>
  <c r="C375" i="10"/>
  <c r="D375" i="10"/>
  <c r="E375" i="10"/>
  <c r="F375" i="10"/>
  <c r="G375" i="10"/>
  <c r="H375" i="10"/>
  <c r="I375" i="10"/>
  <c r="C376" i="10"/>
  <c r="D376" i="10"/>
  <c r="E376" i="10"/>
  <c r="F376" i="10"/>
  <c r="G376" i="10"/>
  <c r="H376" i="10"/>
  <c r="I376" i="10"/>
  <c r="C377" i="10"/>
  <c r="D377" i="10"/>
  <c r="E377" i="10"/>
  <c r="F377" i="10"/>
  <c r="G377" i="10"/>
  <c r="H377" i="10"/>
  <c r="I377" i="10"/>
  <c r="C378" i="10"/>
  <c r="D378" i="10"/>
  <c r="E378" i="10"/>
  <c r="F378" i="10"/>
  <c r="G378" i="10"/>
  <c r="H378" i="10"/>
  <c r="I378" i="10"/>
  <c r="C379" i="10"/>
  <c r="D379" i="10"/>
  <c r="E379" i="10"/>
  <c r="F379" i="10"/>
  <c r="G379" i="10"/>
  <c r="H379" i="10"/>
  <c r="I379" i="10"/>
  <c r="C380" i="10"/>
  <c r="D380" i="10"/>
  <c r="E380" i="10"/>
  <c r="F380" i="10"/>
  <c r="G380" i="10"/>
  <c r="H380" i="10"/>
  <c r="I380" i="10"/>
  <c r="C381" i="10"/>
  <c r="D381" i="10"/>
  <c r="E381" i="10"/>
  <c r="F381" i="10"/>
  <c r="G381" i="10"/>
  <c r="H381" i="10"/>
  <c r="I381" i="10"/>
  <c r="C382" i="10"/>
  <c r="D382" i="10"/>
  <c r="E382" i="10"/>
  <c r="F382" i="10"/>
  <c r="G382" i="10"/>
  <c r="H382" i="10"/>
  <c r="I382" i="10"/>
  <c r="C383" i="10"/>
  <c r="D383" i="10"/>
  <c r="E383" i="10"/>
  <c r="F383" i="10"/>
  <c r="G383" i="10"/>
  <c r="H383" i="10"/>
  <c r="I383" i="10"/>
  <c r="C384" i="10"/>
  <c r="D384" i="10"/>
  <c r="E384" i="10"/>
  <c r="F384" i="10"/>
  <c r="G384" i="10"/>
  <c r="H384" i="10"/>
  <c r="I384" i="10"/>
  <c r="C385" i="10"/>
  <c r="D385" i="10"/>
  <c r="E385" i="10"/>
  <c r="F385" i="10"/>
  <c r="G385" i="10"/>
  <c r="H385" i="10"/>
  <c r="I385" i="10"/>
  <c r="C386" i="10"/>
  <c r="D386" i="10"/>
  <c r="E386" i="10"/>
  <c r="F386" i="10"/>
  <c r="G386" i="10"/>
  <c r="H386" i="10"/>
  <c r="I386" i="10"/>
  <c r="C387" i="10"/>
  <c r="D387" i="10"/>
  <c r="E387" i="10"/>
  <c r="F387" i="10"/>
  <c r="G387" i="10"/>
  <c r="H387" i="10"/>
  <c r="I387" i="10"/>
  <c r="C388" i="10"/>
  <c r="D388" i="10"/>
  <c r="E388" i="10"/>
  <c r="F388" i="10"/>
  <c r="G388" i="10"/>
  <c r="H388" i="10"/>
  <c r="I388" i="10"/>
  <c r="C389" i="10"/>
  <c r="D389" i="10"/>
  <c r="E389" i="10"/>
  <c r="F389" i="10"/>
  <c r="G389" i="10"/>
  <c r="H389" i="10"/>
  <c r="I389" i="10"/>
  <c r="C390" i="10"/>
  <c r="D390" i="10"/>
  <c r="E390" i="10"/>
  <c r="F390" i="10"/>
  <c r="G390" i="10"/>
  <c r="H390" i="10"/>
  <c r="I390" i="10"/>
  <c r="C391" i="10"/>
  <c r="D391" i="10"/>
  <c r="E391" i="10"/>
  <c r="F391" i="10"/>
  <c r="G391" i="10"/>
  <c r="H391" i="10"/>
  <c r="I391" i="10"/>
  <c r="C392" i="10"/>
  <c r="D392" i="10"/>
  <c r="E392" i="10"/>
  <c r="F392" i="10"/>
  <c r="G392" i="10"/>
  <c r="H392" i="10"/>
  <c r="I392" i="10"/>
  <c r="C393" i="10"/>
  <c r="D393" i="10"/>
  <c r="E393" i="10"/>
  <c r="F393" i="10"/>
  <c r="G393" i="10"/>
  <c r="H393" i="10"/>
  <c r="I393" i="10"/>
  <c r="C394" i="10"/>
  <c r="D394" i="10"/>
  <c r="E394" i="10"/>
  <c r="F394" i="10"/>
  <c r="G394" i="10"/>
  <c r="H394" i="10"/>
  <c r="I394" i="10"/>
  <c r="C395" i="10"/>
  <c r="D395" i="10"/>
  <c r="E395" i="10"/>
  <c r="F395" i="10"/>
  <c r="G395" i="10"/>
  <c r="H395" i="10"/>
  <c r="I395" i="10"/>
  <c r="C396" i="10"/>
  <c r="D396" i="10"/>
  <c r="E396" i="10"/>
  <c r="F396" i="10"/>
  <c r="G396" i="10"/>
  <c r="H396" i="10"/>
  <c r="I396" i="10"/>
  <c r="C397" i="10"/>
  <c r="D397" i="10"/>
  <c r="E397" i="10"/>
  <c r="F397" i="10"/>
  <c r="G397" i="10"/>
  <c r="H397" i="10"/>
  <c r="I397" i="10"/>
  <c r="C398" i="10"/>
  <c r="D398" i="10"/>
  <c r="E398" i="10"/>
  <c r="F398" i="10"/>
  <c r="G398" i="10"/>
  <c r="H398" i="10"/>
  <c r="I398" i="10"/>
  <c r="C399" i="10"/>
  <c r="D399" i="10"/>
  <c r="E399" i="10"/>
  <c r="F399" i="10"/>
  <c r="G399" i="10"/>
  <c r="H399" i="10"/>
  <c r="I399" i="10"/>
  <c r="C400" i="10"/>
  <c r="D400" i="10"/>
  <c r="E400" i="10"/>
  <c r="F400" i="10"/>
  <c r="G400" i="10"/>
  <c r="H400" i="10"/>
  <c r="I400" i="10"/>
  <c r="C401" i="10"/>
  <c r="D401" i="10"/>
  <c r="E401" i="10"/>
  <c r="F401" i="10"/>
  <c r="G401" i="10"/>
  <c r="H401" i="10"/>
  <c r="I401" i="10"/>
  <c r="C402" i="10"/>
  <c r="D402" i="10"/>
  <c r="E402" i="10"/>
  <c r="F402" i="10"/>
  <c r="G402" i="10"/>
  <c r="H402" i="10"/>
  <c r="I402" i="10"/>
  <c r="C403" i="10"/>
  <c r="D403" i="10"/>
  <c r="E403" i="10"/>
  <c r="F403" i="10"/>
  <c r="G403" i="10"/>
  <c r="H403" i="10"/>
  <c r="I403" i="10"/>
  <c r="C404" i="10"/>
  <c r="D404" i="10"/>
  <c r="E404" i="10"/>
  <c r="F404" i="10"/>
  <c r="G404" i="10"/>
  <c r="H404" i="10"/>
  <c r="I404" i="10"/>
  <c r="C405" i="10"/>
  <c r="D405" i="10"/>
  <c r="E405" i="10"/>
  <c r="F405" i="10"/>
  <c r="G405" i="10"/>
  <c r="H405" i="10"/>
  <c r="I405" i="10"/>
  <c r="C406" i="10"/>
  <c r="D406" i="10"/>
  <c r="E406" i="10"/>
  <c r="F406" i="10"/>
  <c r="G406" i="10"/>
  <c r="H406" i="10"/>
  <c r="I406" i="10"/>
  <c r="C407" i="10"/>
  <c r="D407" i="10"/>
  <c r="E407" i="10"/>
  <c r="F407" i="10"/>
  <c r="G407" i="10"/>
  <c r="H407" i="10"/>
  <c r="I407" i="10"/>
  <c r="C408" i="10"/>
  <c r="D408" i="10"/>
  <c r="E408" i="10"/>
  <c r="F408" i="10"/>
  <c r="G408" i="10"/>
  <c r="H408" i="10"/>
  <c r="I408" i="10"/>
  <c r="C409" i="10"/>
  <c r="D409" i="10"/>
  <c r="E409" i="10"/>
  <c r="F409" i="10"/>
  <c r="G409" i="10"/>
  <c r="H409" i="10"/>
  <c r="I409" i="10"/>
  <c r="C410" i="10"/>
  <c r="D410" i="10"/>
  <c r="E410" i="10"/>
  <c r="F410" i="10"/>
  <c r="G410" i="10"/>
  <c r="H410" i="10"/>
  <c r="I410" i="10"/>
  <c r="C411" i="10"/>
  <c r="D411" i="10"/>
  <c r="E411" i="10"/>
  <c r="F411" i="10"/>
  <c r="G411" i="10"/>
  <c r="H411" i="10"/>
  <c r="I411" i="10"/>
  <c r="C412" i="10"/>
  <c r="D412" i="10"/>
  <c r="E412" i="10"/>
  <c r="F412" i="10"/>
  <c r="G412" i="10"/>
  <c r="H412" i="10"/>
  <c r="I412" i="10"/>
  <c r="C413" i="10"/>
  <c r="D413" i="10"/>
  <c r="E413" i="10"/>
  <c r="F413" i="10"/>
  <c r="G413" i="10"/>
  <c r="H413" i="10"/>
  <c r="I413" i="10"/>
  <c r="C414" i="10"/>
  <c r="D414" i="10"/>
  <c r="E414" i="10"/>
  <c r="F414" i="10"/>
  <c r="G414" i="10"/>
  <c r="H414" i="10"/>
  <c r="I414" i="10"/>
  <c r="C415" i="10"/>
  <c r="D415" i="10"/>
  <c r="E415" i="10"/>
  <c r="F415" i="10"/>
  <c r="G415" i="10"/>
  <c r="H415" i="10"/>
  <c r="I415" i="10"/>
  <c r="C416" i="10"/>
  <c r="D416" i="10"/>
  <c r="E416" i="10"/>
  <c r="F416" i="10"/>
  <c r="G416" i="10"/>
  <c r="H416" i="10"/>
  <c r="I416" i="10"/>
  <c r="C417" i="10"/>
  <c r="D417" i="10"/>
  <c r="E417" i="10"/>
  <c r="F417" i="10"/>
  <c r="G417" i="10"/>
  <c r="H417" i="10"/>
  <c r="I417" i="10"/>
  <c r="C418" i="10"/>
  <c r="D418" i="10"/>
  <c r="E418" i="10"/>
  <c r="F418" i="10"/>
  <c r="G418" i="10"/>
  <c r="H418" i="10"/>
  <c r="I418" i="10"/>
  <c r="C419" i="10"/>
  <c r="D419" i="10"/>
  <c r="E419" i="10"/>
  <c r="F419" i="10"/>
  <c r="G419" i="10"/>
  <c r="H419" i="10"/>
  <c r="I419" i="10"/>
  <c r="C420" i="10"/>
  <c r="D420" i="10"/>
  <c r="E420" i="10"/>
  <c r="F420" i="10"/>
  <c r="G420" i="10"/>
  <c r="H420" i="10"/>
  <c r="I420" i="10"/>
  <c r="C421" i="10"/>
  <c r="D421" i="10"/>
  <c r="E421" i="10"/>
  <c r="F421" i="10"/>
  <c r="G421" i="10"/>
  <c r="H421" i="10"/>
  <c r="I421" i="10"/>
  <c r="C422" i="10"/>
  <c r="D422" i="10"/>
  <c r="E422" i="10"/>
  <c r="F422" i="10"/>
  <c r="G422" i="10"/>
  <c r="H422" i="10"/>
  <c r="I422" i="10"/>
  <c r="C423" i="10"/>
  <c r="D423" i="10"/>
  <c r="E423" i="10"/>
  <c r="F423" i="10"/>
  <c r="G423" i="10"/>
  <c r="H423" i="10"/>
  <c r="I423" i="10"/>
  <c r="C424" i="10"/>
  <c r="D424" i="10"/>
  <c r="E424" i="10"/>
  <c r="F424" i="10"/>
  <c r="G424" i="10"/>
  <c r="H424" i="10"/>
  <c r="I424" i="10"/>
  <c r="C425" i="10"/>
  <c r="D425" i="10"/>
  <c r="E425" i="10"/>
  <c r="F425" i="10"/>
  <c r="G425" i="10"/>
  <c r="H425" i="10"/>
  <c r="I425" i="10"/>
  <c r="C426" i="10"/>
  <c r="D426" i="10"/>
  <c r="E426" i="10"/>
  <c r="F426" i="10"/>
  <c r="G426" i="10"/>
  <c r="H426" i="10"/>
  <c r="I426" i="10"/>
  <c r="C427" i="10"/>
  <c r="D427" i="10"/>
  <c r="E427" i="10"/>
  <c r="F427" i="10"/>
  <c r="G427" i="10"/>
  <c r="H427" i="10"/>
  <c r="I427" i="10"/>
  <c r="C428" i="10"/>
  <c r="D428" i="10"/>
  <c r="E428" i="10"/>
  <c r="F428" i="10"/>
  <c r="G428" i="10"/>
  <c r="H428" i="10"/>
  <c r="I428" i="10"/>
  <c r="C429" i="10"/>
  <c r="D429" i="10"/>
  <c r="E429" i="10"/>
  <c r="F429" i="10"/>
  <c r="G429" i="10"/>
  <c r="H429" i="10"/>
  <c r="I429" i="10"/>
  <c r="C430" i="10"/>
  <c r="D430" i="10"/>
  <c r="E430" i="10"/>
  <c r="F430" i="10"/>
  <c r="G430" i="10"/>
  <c r="H430" i="10"/>
  <c r="I430" i="10"/>
  <c r="C431" i="10"/>
  <c r="D431" i="10"/>
  <c r="E431" i="10"/>
  <c r="F431" i="10"/>
  <c r="G431" i="10"/>
  <c r="H431" i="10"/>
  <c r="I431" i="10"/>
  <c r="C432" i="10"/>
  <c r="D432" i="10"/>
  <c r="E432" i="10"/>
  <c r="F432" i="10"/>
  <c r="G432" i="10"/>
  <c r="H432" i="10"/>
  <c r="I432" i="10"/>
  <c r="C433" i="10"/>
  <c r="D433" i="10"/>
  <c r="E433" i="10"/>
  <c r="F433" i="10"/>
  <c r="G433" i="10"/>
  <c r="H433" i="10"/>
  <c r="I433" i="10"/>
  <c r="C434" i="10"/>
  <c r="D434" i="10"/>
  <c r="E434" i="10"/>
  <c r="F434" i="10"/>
  <c r="G434" i="10"/>
  <c r="H434" i="10"/>
  <c r="I434" i="10"/>
  <c r="C435" i="10"/>
  <c r="D435" i="10"/>
  <c r="E435" i="10"/>
  <c r="F435" i="10"/>
  <c r="G435" i="10"/>
  <c r="H435" i="10"/>
  <c r="I435" i="10"/>
  <c r="C436" i="10"/>
  <c r="D436" i="10"/>
  <c r="E436" i="10"/>
  <c r="F436" i="10"/>
  <c r="G436" i="10"/>
  <c r="H436" i="10"/>
  <c r="I436" i="10"/>
  <c r="C437" i="10"/>
  <c r="D437" i="10"/>
  <c r="E437" i="10"/>
  <c r="F437" i="10"/>
  <c r="G437" i="10"/>
  <c r="H437" i="10"/>
  <c r="I437" i="10"/>
  <c r="C438" i="10"/>
  <c r="D438" i="10"/>
  <c r="E438" i="10"/>
  <c r="F438" i="10"/>
  <c r="G438" i="10"/>
  <c r="H438" i="10"/>
  <c r="I438" i="10"/>
  <c r="C439" i="10"/>
  <c r="D439" i="10"/>
  <c r="E439" i="10"/>
  <c r="F439" i="10"/>
  <c r="G439" i="10"/>
  <c r="H439" i="10"/>
  <c r="I439" i="10"/>
  <c r="C440" i="10"/>
  <c r="D440" i="10"/>
  <c r="E440" i="10"/>
  <c r="F440" i="10"/>
  <c r="G440" i="10"/>
  <c r="H440" i="10"/>
  <c r="I440" i="10"/>
  <c r="C441" i="10"/>
  <c r="D441" i="10"/>
  <c r="E441" i="10"/>
  <c r="F441" i="10"/>
  <c r="G441" i="10"/>
  <c r="H441" i="10"/>
  <c r="I441" i="10"/>
  <c r="C442" i="10"/>
  <c r="D442" i="10"/>
  <c r="E442" i="10"/>
  <c r="F442" i="10"/>
  <c r="G442" i="10"/>
  <c r="H442" i="10"/>
  <c r="I442" i="10"/>
  <c r="C443" i="10"/>
  <c r="D443" i="10"/>
  <c r="E443" i="10"/>
  <c r="F443" i="10"/>
  <c r="G443" i="10"/>
  <c r="H443" i="10"/>
  <c r="I443" i="10"/>
  <c r="C444" i="10"/>
  <c r="D444" i="10"/>
  <c r="E444" i="10"/>
  <c r="F444" i="10"/>
  <c r="G444" i="10"/>
  <c r="H444" i="10"/>
  <c r="I444" i="10"/>
  <c r="C445" i="10"/>
  <c r="D445" i="10"/>
  <c r="E445" i="10"/>
  <c r="F445" i="10"/>
  <c r="G445" i="10"/>
  <c r="H445" i="10"/>
  <c r="I445" i="10"/>
  <c r="C446" i="10"/>
  <c r="D446" i="10"/>
  <c r="E446" i="10"/>
  <c r="F446" i="10"/>
  <c r="G446" i="10"/>
  <c r="H446" i="10"/>
  <c r="I446" i="10"/>
  <c r="C447" i="10"/>
  <c r="D447" i="10"/>
  <c r="E447" i="10"/>
  <c r="F447" i="10"/>
  <c r="G447" i="10"/>
  <c r="H447" i="10"/>
  <c r="I447" i="10"/>
  <c r="C448" i="10"/>
  <c r="D448" i="10"/>
  <c r="E448" i="10"/>
  <c r="F448" i="10"/>
  <c r="G448" i="10"/>
  <c r="H448" i="10"/>
  <c r="I448" i="10"/>
  <c r="C449" i="10"/>
  <c r="D449" i="10"/>
  <c r="E449" i="10"/>
  <c r="F449" i="10"/>
  <c r="G449" i="10"/>
  <c r="H449" i="10"/>
  <c r="I449" i="10"/>
  <c r="C450" i="10"/>
  <c r="D450" i="10"/>
  <c r="E450" i="10"/>
  <c r="F450" i="10"/>
  <c r="G450" i="10"/>
  <c r="H450" i="10"/>
  <c r="I450" i="10"/>
  <c r="C451" i="10"/>
  <c r="D451" i="10"/>
  <c r="E451" i="10"/>
  <c r="F451" i="10"/>
  <c r="G451" i="10"/>
  <c r="H451" i="10"/>
  <c r="I451" i="10"/>
  <c r="C452" i="10"/>
  <c r="D452" i="10"/>
  <c r="E452" i="10"/>
  <c r="F452" i="10"/>
  <c r="G452" i="10"/>
  <c r="H452" i="10"/>
  <c r="I452" i="10"/>
  <c r="C453" i="10"/>
  <c r="D453" i="10"/>
  <c r="E453" i="10"/>
  <c r="F453" i="10"/>
  <c r="G453" i="10"/>
  <c r="H453" i="10"/>
  <c r="I453" i="10"/>
  <c r="C454" i="10"/>
  <c r="D454" i="10"/>
  <c r="E454" i="10"/>
  <c r="F454" i="10"/>
  <c r="G454" i="10"/>
  <c r="H454" i="10"/>
  <c r="I454" i="10"/>
  <c r="C455" i="10"/>
  <c r="D455" i="10"/>
  <c r="E455" i="10"/>
  <c r="F455" i="10"/>
  <c r="G455" i="10"/>
  <c r="H455" i="10"/>
  <c r="I455" i="10"/>
  <c r="C456" i="10"/>
  <c r="D456" i="10"/>
  <c r="E456" i="10"/>
  <c r="F456" i="10"/>
  <c r="G456" i="10"/>
  <c r="H456" i="10"/>
  <c r="I456" i="10"/>
  <c r="C457" i="10"/>
  <c r="D457" i="10"/>
  <c r="E457" i="10"/>
  <c r="F457" i="10"/>
  <c r="G457" i="10"/>
  <c r="H457" i="10"/>
  <c r="I457" i="10"/>
  <c r="C458" i="10"/>
  <c r="D458" i="10"/>
  <c r="E458" i="10"/>
  <c r="F458" i="10"/>
  <c r="G458" i="10"/>
  <c r="H458" i="10"/>
  <c r="I458" i="10"/>
  <c r="C459" i="10"/>
  <c r="D459" i="10"/>
  <c r="E459" i="10"/>
  <c r="F459" i="10"/>
  <c r="G459" i="10"/>
  <c r="H459" i="10"/>
  <c r="I459" i="10"/>
  <c r="C460" i="10"/>
  <c r="D460" i="10"/>
  <c r="E460" i="10"/>
  <c r="F460" i="10"/>
  <c r="G460" i="10"/>
  <c r="H460" i="10"/>
  <c r="I460" i="10"/>
  <c r="C461" i="10"/>
  <c r="D461" i="10"/>
  <c r="E461" i="10"/>
  <c r="F461" i="10"/>
  <c r="G461" i="10"/>
  <c r="H461" i="10"/>
  <c r="I461" i="10"/>
  <c r="C462" i="10"/>
  <c r="D462" i="10"/>
  <c r="E462" i="10"/>
  <c r="F462" i="10"/>
  <c r="G462" i="10"/>
  <c r="H462" i="10"/>
  <c r="I462" i="10"/>
  <c r="C463" i="10"/>
  <c r="D463" i="10"/>
  <c r="E463" i="10"/>
  <c r="F463" i="10"/>
  <c r="G463" i="10"/>
  <c r="H463" i="10"/>
  <c r="I463" i="10"/>
  <c r="C464" i="10"/>
  <c r="D464" i="10"/>
  <c r="E464" i="10"/>
  <c r="F464" i="10"/>
  <c r="G464" i="10"/>
  <c r="H464" i="10"/>
  <c r="I464" i="10"/>
  <c r="C465" i="10"/>
  <c r="D465" i="10"/>
  <c r="E465" i="10"/>
  <c r="F465" i="10"/>
  <c r="G465" i="10"/>
  <c r="H465" i="10"/>
  <c r="I465" i="10"/>
  <c r="C466" i="10"/>
  <c r="D466" i="10"/>
  <c r="E466" i="10"/>
  <c r="F466" i="10"/>
  <c r="G466" i="10"/>
  <c r="H466" i="10"/>
  <c r="I466" i="10"/>
  <c r="C467" i="10"/>
  <c r="D467" i="10"/>
  <c r="E467" i="10"/>
  <c r="F467" i="10"/>
  <c r="G467" i="10"/>
  <c r="H467" i="10"/>
  <c r="I467" i="10"/>
  <c r="C468" i="10"/>
  <c r="D468" i="10"/>
  <c r="E468" i="10"/>
  <c r="F468" i="10"/>
  <c r="G468" i="10"/>
  <c r="H468" i="10"/>
  <c r="I468" i="10"/>
  <c r="C469" i="10"/>
  <c r="D469" i="10"/>
  <c r="E469" i="10"/>
  <c r="F469" i="10"/>
  <c r="G469" i="10"/>
  <c r="H469" i="10"/>
  <c r="I469" i="10"/>
  <c r="C470" i="10"/>
  <c r="D470" i="10"/>
  <c r="E470" i="10"/>
  <c r="F470" i="10"/>
  <c r="G470" i="10"/>
  <c r="H470" i="10"/>
  <c r="I470" i="10"/>
  <c r="C471" i="10"/>
  <c r="D471" i="10"/>
  <c r="E471" i="10"/>
  <c r="F471" i="10"/>
  <c r="G471" i="10"/>
  <c r="H471" i="10"/>
  <c r="I471" i="10"/>
  <c r="C472" i="10"/>
  <c r="D472" i="10"/>
  <c r="E472" i="10"/>
  <c r="F472" i="10"/>
  <c r="G472" i="10"/>
  <c r="H472" i="10"/>
  <c r="I472" i="10"/>
  <c r="C473" i="10"/>
  <c r="D473" i="10"/>
  <c r="E473" i="10"/>
  <c r="F473" i="10"/>
  <c r="G473" i="10"/>
  <c r="H473" i="10"/>
  <c r="I473" i="10"/>
  <c r="C474" i="10"/>
  <c r="D474" i="10"/>
  <c r="E474" i="10"/>
  <c r="F474" i="10"/>
  <c r="G474" i="10"/>
  <c r="H474" i="10"/>
  <c r="I474" i="10"/>
  <c r="C475" i="10"/>
  <c r="D475" i="10"/>
  <c r="E475" i="10"/>
  <c r="F475" i="10"/>
  <c r="G475" i="10"/>
  <c r="H475" i="10"/>
  <c r="I475" i="10"/>
  <c r="C476" i="10"/>
  <c r="D476" i="10"/>
  <c r="E476" i="10"/>
  <c r="F476" i="10"/>
  <c r="G476" i="10"/>
  <c r="H476" i="10"/>
  <c r="I476" i="10"/>
  <c r="C477" i="10"/>
  <c r="D477" i="10"/>
  <c r="E477" i="10"/>
  <c r="F477" i="10"/>
  <c r="G477" i="10"/>
  <c r="H477" i="10"/>
  <c r="I477" i="10"/>
  <c r="C478" i="10"/>
  <c r="D478" i="10"/>
  <c r="E478" i="10"/>
  <c r="F478" i="10"/>
  <c r="G478" i="10"/>
  <c r="H478" i="10"/>
  <c r="I478" i="10"/>
  <c r="C479" i="10"/>
  <c r="D479" i="10"/>
  <c r="E479" i="10"/>
  <c r="F479" i="10"/>
  <c r="G479" i="10"/>
  <c r="H479" i="10"/>
  <c r="I479" i="10"/>
  <c r="C480" i="10"/>
  <c r="D480" i="10"/>
  <c r="E480" i="10"/>
  <c r="F480" i="10"/>
  <c r="G480" i="10"/>
  <c r="H480" i="10"/>
  <c r="I480" i="10"/>
  <c r="C481" i="10"/>
  <c r="D481" i="10"/>
  <c r="E481" i="10"/>
  <c r="F481" i="10"/>
  <c r="G481" i="10"/>
  <c r="H481" i="10"/>
  <c r="I481" i="10"/>
  <c r="C482" i="10"/>
  <c r="D482" i="10"/>
  <c r="E482" i="10"/>
  <c r="F482" i="10"/>
  <c r="G482" i="10"/>
  <c r="H482" i="10"/>
  <c r="I482" i="10"/>
  <c r="C483" i="10"/>
  <c r="D483" i="10"/>
  <c r="E483" i="10"/>
  <c r="F483" i="10"/>
  <c r="G483" i="10"/>
  <c r="H483" i="10"/>
  <c r="I483" i="10"/>
  <c r="C484" i="10"/>
  <c r="D484" i="10"/>
  <c r="E484" i="10"/>
  <c r="F484" i="10"/>
  <c r="G484" i="10"/>
  <c r="H484" i="10"/>
  <c r="I484" i="10"/>
  <c r="C485" i="10"/>
  <c r="D485" i="10"/>
  <c r="E485" i="10"/>
  <c r="F485" i="10"/>
  <c r="G485" i="10"/>
  <c r="H485" i="10"/>
  <c r="I485" i="10"/>
  <c r="C486" i="10"/>
  <c r="D486" i="10"/>
  <c r="E486" i="10"/>
  <c r="F486" i="10"/>
  <c r="G486" i="10"/>
  <c r="H486" i="10"/>
  <c r="I486" i="10"/>
  <c r="C487" i="10"/>
  <c r="D487" i="10"/>
  <c r="E487" i="10"/>
  <c r="F487" i="10"/>
  <c r="G487" i="10"/>
  <c r="H487" i="10"/>
  <c r="I487" i="10"/>
  <c r="C488" i="10"/>
  <c r="D488" i="10"/>
  <c r="E488" i="10"/>
  <c r="F488" i="10"/>
  <c r="G488" i="10"/>
  <c r="H488" i="10"/>
  <c r="I488" i="10"/>
  <c r="C489" i="10"/>
  <c r="D489" i="10"/>
  <c r="E489" i="10"/>
  <c r="F489" i="10"/>
  <c r="G489" i="10"/>
  <c r="H489" i="10"/>
  <c r="I489" i="10"/>
  <c r="C490" i="10"/>
  <c r="D490" i="10"/>
  <c r="E490" i="10"/>
  <c r="F490" i="10"/>
  <c r="G490" i="10"/>
  <c r="H490" i="10"/>
  <c r="I490" i="10"/>
  <c r="C491" i="10"/>
  <c r="D491" i="10"/>
  <c r="E491" i="10"/>
  <c r="F491" i="10"/>
  <c r="G491" i="10"/>
  <c r="H491" i="10"/>
  <c r="I491" i="10"/>
  <c r="C492" i="10"/>
  <c r="D492" i="10"/>
  <c r="E492" i="10"/>
  <c r="F492" i="10"/>
  <c r="G492" i="10"/>
  <c r="H492" i="10"/>
  <c r="I492" i="10"/>
  <c r="C493" i="10"/>
  <c r="D493" i="10"/>
  <c r="E493" i="10"/>
  <c r="F493" i="10"/>
  <c r="G493" i="10"/>
  <c r="H493" i="10"/>
  <c r="I493" i="10"/>
  <c r="C494" i="10"/>
  <c r="D494" i="10"/>
  <c r="E494" i="10"/>
  <c r="F494" i="10"/>
  <c r="G494" i="10"/>
  <c r="H494" i="10"/>
  <c r="I494" i="10"/>
  <c r="C495" i="10"/>
  <c r="D495" i="10"/>
  <c r="E495" i="10"/>
  <c r="F495" i="10"/>
  <c r="G495" i="10"/>
  <c r="H495" i="10"/>
  <c r="I495" i="10"/>
  <c r="C496" i="10"/>
  <c r="D496" i="10"/>
  <c r="E496" i="10"/>
  <c r="F496" i="10"/>
  <c r="G496" i="10"/>
  <c r="H496" i="10"/>
  <c r="I496" i="10"/>
  <c r="C497" i="10"/>
  <c r="D497" i="10"/>
  <c r="E497" i="10"/>
  <c r="F497" i="10"/>
  <c r="G497" i="10"/>
  <c r="H497" i="10"/>
  <c r="I497" i="10"/>
  <c r="C498" i="10"/>
  <c r="D498" i="10"/>
  <c r="E498" i="10"/>
  <c r="F498" i="10"/>
  <c r="G498" i="10"/>
  <c r="H498" i="10"/>
  <c r="I498" i="10"/>
  <c r="C499" i="10"/>
  <c r="D499" i="10"/>
  <c r="E499" i="10"/>
  <c r="F499" i="10"/>
  <c r="G499" i="10"/>
  <c r="H499" i="10"/>
  <c r="I499" i="10"/>
  <c r="C500" i="10"/>
  <c r="D500" i="10"/>
  <c r="E500" i="10"/>
  <c r="F500" i="10"/>
  <c r="G500" i="10"/>
  <c r="H500" i="10"/>
  <c r="I500" i="10"/>
  <c r="C501" i="10"/>
  <c r="D501" i="10"/>
  <c r="E501" i="10"/>
  <c r="F501" i="10"/>
  <c r="G501" i="10"/>
  <c r="H501" i="10"/>
  <c r="I501" i="10"/>
  <c r="C502" i="10"/>
  <c r="D502" i="10"/>
  <c r="E502" i="10"/>
  <c r="F502" i="10"/>
  <c r="G502" i="10"/>
  <c r="H502" i="10"/>
  <c r="I502" i="10"/>
  <c r="C503" i="10"/>
  <c r="D503" i="10"/>
  <c r="E503" i="10"/>
  <c r="F503" i="10"/>
  <c r="G503" i="10"/>
  <c r="H503" i="10"/>
  <c r="I503" i="10"/>
  <c r="C504" i="10"/>
  <c r="D504" i="10"/>
  <c r="E504" i="10"/>
  <c r="F504" i="10"/>
  <c r="G504" i="10"/>
  <c r="H504" i="10"/>
  <c r="I504" i="10"/>
  <c r="C505" i="10"/>
  <c r="D505" i="10"/>
  <c r="E505" i="10"/>
  <c r="F505" i="10"/>
  <c r="G505" i="10"/>
  <c r="H505" i="10"/>
  <c r="I505" i="10"/>
  <c r="C506" i="10"/>
  <c r="D506" i="10"/>
  <c r="E506" i="10"/>
  <c r="F506" i="10"/>
  <c r="G506" i="10"/>
  <c r="H506" i="10"/>
  <c r="I506" i="10"/>
  <c r="C507" i="10"/>
  <c r="D507" i="10"/>
  <c r="E507" i="10"/>
  <c r="F507" i="10"/>
  <c r="G507" i="10"/>
  <c r="H507" i="10"/>
  <c r="I507" i="10"/>
  <c r="C508" i="10"/>
  <c r="D508" i="10"/>
  <c r="E508" i="10"/>
  <c r="F508" i="10"/>
  <c r="G508" i="10"/>
  <c r="H508" i="10"/>
  <c r="I508" i="10"/>
  <c r="C509" i="10"/>
  <c r="D509" i="10"/>
  <c r="E509" i="10"/>
  <c r="F509" i="10"/>
  <c r="G509" i="10"/>
  <c r="H509" i="10"/>
  <c r="I509" i="10"/>
  <c r="C510" i="10"/>
  <c r="D510" i="10"/>
  <c r="E510" i="10"/>
  <c r="F510" i="10"/>
  <c r="G510" i="10"/>
  <c r="H510" i="10"/>
  <c r="I510" i="10"/>
  <c r="C511" i="10"/>
  <c r="D511" i="10"/>
  <c r="E511" i="10"/>
  <c r="F511" i="10"/>
  <c r="G511" i="10"/>
  <c r="H511" i="10"/>
  <c r="I511" i="10"/>
  <c r="C512" i="10"/>
  <c r="D512" i="10"/>
  <c r="E512" i="10"/>
  <c r="F512" i="10"/>
  <c r="G512" i="10"/>
  <c r="H512" i="10"/>
  <c r="I512" i="10"/>
  <c r="C513" i="10"/>
  <c r="D513" i="10"/>
  <c r="E513" i="10"/>
  <c r="F513" i="10"/>
  <c r="G513" i="10"/>
  <c r="H513" i="10"/>
  <c r="I513" i="10"/>
  <c r="C514" i="10"/>
  <c r="D514" i="10"/>
  <c r="E514" i="10"/>
  <c r="F514" i="10"/>
  <c r="G514" i="10"/>
  <c r="H514" i="10"/>
  <c r="I514" i="10"/>
  <c r="C515" i="10"/>
  <c r="D515" i="10"/>
  <c r="E515" i="10"/>
  <c r="F515" i="10"/>
  <c r="G515" i="10"/>
  <c r="H515" i="10"/>
  <c r="I515" i="10"/>
  <c r="C516" i="10"/>
  <c r="D516" i="10"/>
  <c r="E516" i="10"/>
  <c r="F516" i="10"/>
  <c r="G516" i="10"/>
  <c r="H516" i="10"/>
  <c r="I516" i="10"/>
  <c r="C517" i="10"/>
  <c r="D517" i="10"/>
  <c r="E517" i="10"/>
  <c r="F517" i="10"/>
  <c r="G517" i="10"/>
  <c r="H517" i="10"/>
  <c r="I517" i="10"/>
  <c r="C518" i="10"/>
  <c r="D518" i="10"/>
  <c r="E518" i="10"/>
  <c r="F518" i="10"/>
  <c r="G518" i="10"/>
  <c r="H518" i="10"/>
  <c r="I518" i="10"/>
  <c r="C519" i="10"/>
  <c r="D519" i="10"/>
  <c r="E519" i="10"/>
  <c r="F519" i="10"/>
  <c r="G519" i="10"/>
  <c r="H519" i="10"/>
  <c r="I519" i="10"/>
  <c r="C520" i="10"/>
  <c r="D520" i="10"/>
  <c r="E520" i="10"/>
  <c r="F520" i="10"/>
  <c r="G520" i="10"/>
  <c r="H520" i="10"/>
  <c r="I520" i="10"/>
  <c r="C521" i="10"/>
  <c r="D521" i="10"/>
  <c r="E521" i="10"/>
  <c r="F521" i="10"/>
  <c r="G521" i="10"/>
  <c r="H521" i="10"/>
  <c r="I521" i="10"/>
  <c r="C522" i="10"/>
  <c r="D522" i="10"/>
  <c r="E522" i="10"/>
  <c r="F522" i="10"/>
  <c r="G522" i="10"/>
  <c r="H522" i="10"/>
  <c r="I522" i="10"/>
  <c r="C523" i="10"/>
  <c r="D523" i="10"/>
  <c r="E523" i="10"/>
  <c r="F523" i="10"/>
  <c r="G523" i="10"/>
  <c r="H523" i="10"/>
  <c r="I523" i="10"/>
  <c r="C524" i="10"/>
  <c r="D524" i="10"/>
  <c r="E524" i="10"/>
  <c r="F524" i="10"/>
  <c r="G524" i="10"/>
  <c r="H524" i="10"/>
  <c r="I524" i="10"/>
  <c r="C525" i="10"/>
  <c r="D525" i="10"/>
  <c r="E525" i="10"/>
  <c r="F525" i="10"/>
  <c r="G525" i="10"/>
  <c r="H525" i="10"/>
  <c r="I525" i="10"/>
  <c r="C526" i="10"/>
  <c r="D526" i="10"/>
  <c r="E526" i="10"/>
  <c r="F526" i="10"/>
  <c r="G526" i="10"/>
  <c r="H526" i="10"/>
  <c r="I526" i="10"/>
  <c r="C527" i="10"/>
  <c r="D527" i="10"/>
  <c r="E527" i="10"/>
  <c r="F527" i="10"/>
  <c r="G527" i="10"/>
  <c r="H527" i="10"/>
  <c r="I527" i="10"/>
  <c r="C528" i="10"/>
  <c r="D528" i="10"/>
  <c r="E528" i="10"/>
  <c r="F528" i="10"/>
  <c r="G528" i="10"/>
  <c r="H528" i="10"/>
  <c r="I528" i="10"/>
  <c r="C529" i="10"/>
  <c r="D529" i="10"/>
  <c r="E529" i="10"/>
  <c r="F529" i="10"/>
  <c r="G529" i="10"/>
  <c r="H529" i="10"/>
  <c r="I529" i="10"/>
  <c r="C530" i="10"/>
  <c r="D530" i="10"/>
  <c r="E530" i="10"/>
  <c r="F530" i="10"/>
  <c r="G530" i="10"/>
  <c r="H530" i="10"/>
  <c r="I530" i="10"/>
  <c r="C531" i="10"/>
  <c r="D531" i="10"/>
  <c r="E531" i="10"/>
  <c r="F531" i="10"/>
  <c r="G531" i="10"/>
  <c r="H531" i="10"/>
  <c r="I531" i="10"/>
  <c r="C532" i="10"/>
  <c r="D532" i="10"/>
  <c r="E532" i="10"/>
  <c r="F532" i="10"/>
  <c r="G532" i="10"/>
  <c r="H532" i="10"/>
  <c r="I532" i="10"/>
  <c r="C533" i="10"/>
  <c r="D533" i="10"/>
  <c r="E533" i="10"/>
  <c r="F533" i="10"/>
  <c r="G533" i="10"/>
  <c r="H533" i="10"/>
  <c r="I533" i="10"/>
  <c r="C534" i="10"/>
  <c r="D534" i="10"/>
  <c r="E534" i="10"/>
  <c r="F534" i="10"/>
  <c r="G534" i="10"/>
  <c r="H534" i="10"/>
  <c r="I534" i="10"/>
  <c r="C535" i="10"/>
  <c r="D535" i="10"/>
  <c r="E535" i="10"/>
  <c r="F535" i="10"/>
  <c r="G535" i="10"/>
  <c r="H535" i="10"/>
  <c r="I535" i="10"/>
  <c r="C536" i="10"/>
  <c r="D536" i="10"/>
  <c r="E536" i="10"/>
  <c r="F536" i="10"/>
  <c r="G536" i="10"/>
  <c r="H536" i="10"/>
  <c r="I536" i="10"/>
  <c r="C537" i="10"/>
  <c r="D537" i="10"/>
  <c r="E537" i="10"/>
  <c r="F537" i="10"/>
  <c r="G537" i="10"/>
  <c r="H537" i="10"/>
  <c r="I537" i="10"/>
  <c r="C538" i="10"/>
  <c r="D538" i="10"/>
  <c r="E538" i="10"/>
  <c r="F538" i="10"/>
  <c r="G538" i="10"/>
  <c r="H538" i="10"/>
  <c r="I538" i="10"/>
  <c r="C539" i="10"/>
  <c r="D539" i="10"/>
  <c r="E539" i="10"/>
  <c r="F539" i="10"/>
  <c r="G539" i="10"/>
  <c r="H539" i="10"/>
  <c r="I539" i="10"/>
  <c r="C540" i="10"/>
  <c r="D540" i="10"/>
  <c r="E540" i="10"/>
  <c r="F540" i="10"/>
  <c r="G540" i="10"/>
  <c r="H540" i="10"/>
  <c r="I540" i="10"/>
  <c r="C541" i="10"/>
  <c r="D541" i="10"/>
  <c r="E541" i="10"/>
  <c r="F541" i="10"/>
  <c r="G541" i="10"/>
  <c r="H541" i="10"/>
  <c r="I541" i="10"/>
  <c r="C542" i="10"/>
  <c r="D542" i="10"/>
  <c r="E542" i="10"/>
  <c r="F542" i="10"/>
  <c r="G542" i="10"/>
  <c r="H542" i="10"/>
  <c r="I542" i="10"/>
  <c r="C543" i="10"/>
  <c r="D543" i="10"/>
  <c r="E543" i="10"/>
  <c r="F543" i="10"/>
  <c r="G543" i="10"/>
  <c r="H543" i="10"/>
  <c r="I543" i="10"/>
  <c r="C544" i="10"/>
  <c r="D544" i="10"/>
  <c r="E544" i="10"/>
  <c r="F544" i="10"/>
  <c r="G544" i="10"/>
  <c r="H544" i="10"/>
  <c r="I544" i="10"/>
  <c r="C545" i="10"/>
  <c r="D545" i="10"/>
  <c r="E545" i="10"/>
  <c r="F545" i="10"/>
  <c r="G545" i="10"/>
  <c r="H545" i="10"/>
  <c r="I545" i="10"/>
  <c r="C546" i="10"/>
  <c r="D546" i="10"/>
  <c r="E546" i="10"/>
  <c r="F546" i="10"/>
  <c r="G546" i="10"/>
  <c r="H546" i="10"/>
  <c r="I546" i="10"/>
  <c r="C547" i="10"/>
  <c r="D547" i="10"/>
  <c r="E547" i="10"/>
  <c r="F547" i="10"/>
  <c r="G547" i="10"/>
  <c r="H547" i="10"/>
  <c r="I547" i="10"/>
  <c r="C548" i="10"/>
  <c r="D548" i="10"/>
  <c r="E548" i="10"/>
  <c r="F548" i="10"/>
  <c r="G548" i="10"/>
  <c r="H548" i="10"/>
  <c r="I548" i="10"/>
  <c r="C549" i="10"/>
  <c r="D549" i="10"/>
  <c r="E549" i="10"/>
  <c r="F549" i="10"/>
  <c r="G549" i="10"/>
  <c r="H549" i="10"/>
  <c r="I549" i="10"/>
  <c r="C550" i="10"/>
  <c r="D550" i="10"/>
  <c r="E550" i="10"/>
  <c r="F550" i="10"/>
  <c r="G550" i="10"/>
  <c r="H550" i="10"/>
  <c r="I550" i="10"/>
  <c r="C551" i="10"/>
  <c r="D551" i="10"/>
  <c r="E551" i="10"/>
  <c r="F551" i="10"/>
  <c r="G551" i="10"/>
  <c r="H551" i="10"/>
  <c r="I551" i="10"/>
  <c r="C552" i="10"/>
  <c r="D552" i="10"/>
  <c r="E552" i="10"/>
  <c r="F552" i="10"/>
  <c r="G552" i="10"/>
  <c r="H552" i="10"/>
  <c r="I552" i="10"/>
  <c r="C553" i="10"/>
  <c r="D553" i="10"/>
  <c r="E553" i="10"/>
  <c r="F553" i="10"/>
  <c r="G553" i="10"/>
  <c r="H553" i="10"/>
  <c r="I553" i="10"/>
  <c r="C554" i="10"/>
  <c r="D554" i="10"/>
  <c r="E554" i="10"/>
  <c r="F554" i="10"/>
  <c r="G554" i="10"/>
  <c r="H554" i="10"/>
  <c r="I554" i="10"/>
  <c r="C555" i="10"/>
  <c r="D555" i="10"/>
  <c r="E555" i="10"/>
  <c r="F555" i="10"/>
  <c r="G555" i="10"/>
  <c r="H555" i="10"/>
  <c r="I555" i="10"/>
  <c r="C556" i="10"/>
  <c r="D556" i="10"/>
  <c r="E556" i="10"/>
  <c r="F556" i="10"/>
  <c r="G556" i="10"/>
  <c r="H556" i="10"/>
  <c r="I556" i="10"/>
  <c r="C557" i="10"/>
  <c r="D557" i="10"/>
  <c r="E557" i="10"/>
  <c r="F557" i="10"/>
  <c r="G557" i="10"/>
  <c r="H557" i="10"/>
  <c r="I557" i="10"/>
  <c r="C558" i="10"/>
  <c r="D558" i="10"/>
  <c r="E558" i="10"/>
  <c r="F558" i="10"/>
  <c r="G558" i="10"/>
  <c r="H558" i="10"/>
  <c r="I558" i="10"/>
  <c r="C559" i="10"/>
  <c r="D559" i="10"/>
  <c r="E559" i="10"/>
  <c r="F559" i="10"/>
  <c r="G559" i="10"/>
  <c r="H559" i="10"/>
  <c r="I559" i="10"/>
  <c r="C560" i="10"/>
  <c r="D560" i="10"/>
  <c r="E560" i="10"/>
  <c r="F560" i="10"/>
  <c r="G560" i="10"/>
  <c r="H560" i="10"/>
  <c r="I560" i="10"/>
  <c r="C561" i="10"/>
  <c r="D561" i="10"/>
  <c r="E561" i="10"/>
  <c r="F561" i="10"/>
  <c r="G561" i="10"/>
  <c r="H561" i="10"/>
  <c r="I561" i="10"/>
  <c r="C562" i="10"/>
  <c r="D562" i="10"/>
  <c r="E562" i="10"/>
  <c r="F562" i="10"/>
  <c r="G562" i="10"/>
  <c r="H562" i="10"/>
  <c r="I562" i="10"/>
  <c r="C563" i="10"/>
  <c r="D563" i="10"/>
  <c r="E563" i="10"/>
  <c r="F563" i="10"/>
  <c r="G563" i="10"/>
  <c r="H563" i="10"/>
  <c r="I563" i="10"/>
  <c r="C564" i="10"/>
  <c r="D564" i="10"/>
  <c r="E564" i="10"/>
  <c r="F564" i="10"/>
  <c r="G564" i="10"/>
  <c r="H564" i="10"/>
  <c r="I564" i="10"/>
  <c r="C565" i="10"/>
  <c r="D565" i="10"/>
  <c r="E565" i="10"/>
  <c r="F565" i="10"/>
  <c r="G565" i="10"/>
  <c r="H565" i="10"/>
  <c r="I565" i="10"/>
  <c r="C566" i="10"/>
  <c r="D566" i="10"/>
  <c r="E566" i="10"/>
  <c r="F566" i="10"/>
  <c r="G566" i="10"/>
  <c r="H566" i="10"/>
  <c r="I566" i="10"/>
  <c r="C567" i="10"/>
  <c r="D567" i="10"/>
  <c r="E567" i="10"/>
  <c r="F567" i="10"/>
  <c r="G567" i="10"/>
  <c r="H567" i="10"/>
  <c r="I567" i="10"/>
  <c r="C568" i="10"/>
  <c r="D568" i="10"/>
  <c r="E568" i="10"/>
  <c r="F568" i="10"/>
  <c r="G568" i="10"/>
  <c r="H568" i="10"/>
  <c r="I568" i="10"/>
  <c r="C569" i="10"/>
  <c r="D569" i="10"/>
  <c r="E569" i="10"/>
  <c r="F569" i="10"/>
  <c r="G569" i="10"/>
  <c r="H569" i="10"/>
  <c r="I569" i="10"/>
  <c r="C570" i="10"/>
  <c r="D570" i="10"/>
  <c r="E570" i="10"/>
  <c r="F570" i="10"/>
  <c r="G570" i="10"/>
  <c r="H570" i="10"/>
  <c r="I570" i="10"/>
  <c r="C571" i="10"/>
  <c r="D571" i="10"/>
  <c r="E571" i="10"/>
  <c r="F571" i="10"/>
  <c r="G571" i="10"/>
  <c r="H571" i="10"/>
  <c r="I571" i="10"/>
  <c r="C572" i="10"/>
  <c r="D572" i="10"/>
  <c r="E572" i="10"/>
  <c r="F572" i="10"/>
  <c r="G572" i="10"/>
  <c r="H572" i="10"/>
  <c r="I572" i="10"/>
  <c r="C573" i="10"/>
  <c r="D573" i="10"/>
  <c r="E573" i="10"/>
  <c r="F573" i="10"/>
  <c r="G573" i="10"/>
  <c r="H573" i="10"/>
  <c r="I573" i="10"/>
  <c r="C574" i="10"/>
  <c r="D574" i="10"/>
  <c r="E574" i="10"/>
  <c r="F574" i="10"/>
  <c r="G574" i="10"/>
  <c r="H574" i="10"/>
  <c r="I574" i="10"/>
  <c r="C575" i="10"/>
  <c r="D575" i="10"/>
  <c r="E575" i="10"/>
  <c r="F575" i="10"/>
  <c r="G575" i="10"/>
  <c r="H575" i="10"/>
  <c r="I575" i="10"/>
  <c r="C576" i="10"/>
  <c r="D576" i="10"/>
  <c r="E576" i="10"/>
  <c r="F576" i="10"/>
  <c r="G576" i="10"/>
  <c r="H576" i="10"/>
  <c r="I576" i="10"/>
  <c r="C577" i="10"/>
  <c r="D577" i="10"/>
  <c r="E577" i="10"/>
  <c r="F577" i="10"/>
  <c r="G577" i="10"/>
  <c r="H577" i="10"/>
  <c r="I577" i="10"/>
  <c r="C578" i="10"/>
  <c r="D578" i="10"/>
  <c r="E578" i="10"/>
  <c r="F578" i="10"/>
  <c r="G578" i="10"/>
  <c r="H578" i="10"/>
  <c r="I578" i="10"/>
  <c r="C579" i="10"/>
  <c r="D579" i="10"/>
  <c r="E579" i="10"/>
  <c r="F579" i="10"/>
  <c r="G579" i="10"/>
  <c r="H579" i="10"/>
  <c r="I579" i="10"/>
  <c r="C580" i="10"/>
  <c r="D580" i="10"/>
  <c r="E580" i="10"/>
  <c r="F580" i="10"/>
  <c r="G580" i="10"/>
  <c r="H580" i="10"/>
  <c r="I580" i="10"/>
  <c r="C581" i="10"/>
  <c r="D581" i="10"/>
  <c r="E581" i="10"/>
  <c r="F581" i="10"/>
  <c r="G581" i="10"/>
  <c r="H581" i="10"/>
  <c r="I581" i="10"/>
  <c r="C582" i="10"/>
  <c r="D582" i="10"/>
  <c r="E582" i="10"/>
  <c r="F582" i="10"/>
  <c r="G582" i="10"/>
  <c r="H582" i="10"/>
  <c r="I582" i="10"/>
  <c r="C583" i="10"/>
  <c r="D583" i="10"/>
  <c r="E583" i="10"/>
  <c r="F583" i="10"/>
  <c r="G583" i="10"/>
  <c r="H583" i="10"/>
  <c r="I583" i="10"/>
  <c r="C584" i="10"/>
  <c r="D584" i="10"/>
  <c r="E584" i="10"/>
  <c r="F584" i="10"/>
  <c r="G584" i="10"/>
  <c r="H584" i="10"/>
  <c r="I584" i="10"/>
  <c r="C585" i="10"/>
  <c r="D585" i="10"/>
  <c r="E585" i="10"/>
  <c r="F585" i="10"/>
  <c r="G585" i="10"/>
  <c r="H585" i="10"/>
  <c r="I585" i="10"/>
  <c r="C586" i="10"/>
  <c r="D586" i="10"/>
  <c r="E586" i="10"/>
  <c r="F586" i="10"/>
  <c r="G586" i="10"/>
  <c r="H586" i="10"/>
  <c r="I586" i="10"/>
  <c r="C587" i="10"/>
  <c r="D587" i="10"/>
  <c r="E587" i="10"/>
  <c r="F587" i="10"/>
  <c r="G587" i="10"/>
  <c r="H587" i="10"/>
  <c r="I587" i="10"/>
  <c r="C588" i="10"/>
  <c r="D588" i="10"/>
  <c r="E588" i="10"/>
  <c r="F588" i="10"/>
  <c r="G588" i="10"/>
  <c r="H588" i="10"/>
  <c r="I588" i="10"/>
  <c r="C589" i="10"/>
  <c r="D589" i="10"/>
  <c r="E589" i="10"/>
  <c r="F589" i="10"/>
  <c r="G589" i="10"/>
  <c r="H589" i="10"/>
  <c r="I589" i="10"/>
  <c r="C590" i="10"/>
  <c r="D590" i="10"/>
  <c r="E590" i="10"/>
  <c r="F590" i="10"/>
  <c r="G590" i="10"/>
  <c r="H590" i="10"/>
  <c r="I590" i="10"/>
  <c r="C591" i="10"/>
  <c r="D591" i="10"/>
  <c r="E591" i="10"/>
  <c r="F591" i="10"/>
  <c r="G591" i="10"/>
  <c r="H591" i="10"/>
  <c r="I591" i="10"/>
  <c r="C592" i="10"/>
  <c r="D592" i="10"/>
  <c r="E592" i="10"/>
  <c r="F592" i="10"/>
  <c r="G592" i="10"/>
  <c r="H592" i="10"/>
  <c r="I592" i="10"/>
  <c r="C593" i="10"/>
  <c r="D593" i="10"/>
  <c r="E593" i="10"/>
  <c r="F593" i="10"/>
  <c r="G593" i="10"/>
  <c r="H593" i="10"/>
  <c r="I593" i="10"/>
  <c r="C594" i="10"/>
  <c r="D594" i="10"/>
  <c r="E594" i="10"/>
  <c r="F594" i="10"/>
  <c r="G594" i="10"/>
  <c r="H594" i="10"/>
  <c r="I594" i="10"/>
  <c r="C595" i="10"/>
  <c r="D595" i="10"/>
  <c r="E595" i="10"/>
  <c r="F595" i="10"/>
  <c r="G595" i="10"/>
  <c r="H595" i="10"/>
  <c r="I595" i="10"/>
  <c r="C596" i="10"/>
  <c r="D596" i="10"/>
  <c r="E596" i="10"/>
  <c r="F596" i="10"/>
  <c r="G596" i="10"/>
  <c r="H596" i="10"/>
  <c r="I596" i="10"/>
  <c r="C597" i="10"/>
  <c r="D597" i="10"/>
  <c r="E597" i="10"/>
  <c r="F597" i="10"/>
  <c r="G597" i="10"/>
  <c r="H597" i="10"/>
  <c r="I597" i="10"/>
  <c r="C598" i="10"/>
  <c r="D598" i="10"/>
  <c r="E598" i="10"/>
  <c r="F598" i="10"/>
  <c r="G598" i="10"/>
  <c r="H598" i="10"/>
  <c r="I598" i="10"/>
  <c r="C599" i="10"/>
  <c r="D599" i="10"/>
  <c r="E599" i="10"/>
  <c r="F599" i="10"/>
  <c r="G599" i="10"/>
  <c r="H599" i="10"/>
  <c r="I599" i="10"/>
  <c r="C600" i="10"/>
  <c r="D600" i="10"/>
  <c r="E600" i="10"/>
  <c r="F600" i="10"/>
  <c r="G600" i="10"/>
  <c r="H600" i="10"/>
  <c r="I600" i="10"/>
  <c r="C601" i="10"/>
  <c r="D601" i="10"/>
  <c r="E601" i="10"/>
  <c r="F601" i="10"/>
  <c r="G601" i="10"/>
  <c r="H601" i="10"/>
  <c r="I601" i="10"/>
  <c r="C602" i="10"/>
  <c r="D602" i="10"/>
  <c r="E602" i="10"/>
  <c r="F602" i="10"/>
  <c r="G602" i="10"/>
  <c r="H602" i="10"/>
  <c r="I602" i="10"/>
  <c r="C603" i="10"/>
  <c r="D603" i="10"/>
  <c r="E603" i="10"/>
  <c r="F603" i="10"/>
  <c r="G603" i="10"/>
  <c r="H603" i="10"/>
  <c r="I603" i="10"/>
  <c r="C604" i="10"/>
  <c r="D604" i="10"/>
  <c r="E604" i="10"/>
  <c r="F604" i="10"/>
  <c r="G604" i="10"/>
  <c r="H604" i="10"/>
  <c r="I604" i="10"/>
  <c r="C605" i="10"/>
  <c r="D605" i="10"/>
  <c r="E605" i="10"/>
  <c r="F605" i="10"/>
  <c r="G605" i="10"/>
  <c r="H605" i="10"/>
  <c r="I605" i="10"/>
  <c r="C606" i="10"/>
  <c r="D606" i="10"/>
  <c r="E606" i="10"/>
  <c r="F606" i="10"/>
  <c r="G606" i="10"/>
  <c r="H606" i="10"/>
  <c r="I606" i="10"/>
  <c r="C607" i="10"/>
  <c r="D607" i="10"/>
  <c r="E607" i="10"/>
  <c r="F607" i="10"/>
  <c r="G607" i="10"/>
  <c r="H607" i="10"/>
  <c r="I607" i="10"/>
  <c r="C608" i="10"/>
  <c r="D608" i="10"/>
  <c r="E608" i="10"/>
  <c r="F608" i="10"/>
  <c r="G608" i="10"/>
  <c r="H608" i="10"/>
  <c r="I608" i="10"/>
  <c r="C609" i="10"/>
  <c r="D609" i="10"/>
  <c r="E609" i="10"/>
  <c r="F609" i="10"/>
  <c r="G609" i="10"/>
  <c r="H609" i="10"/>
  <c r="I609" i="10"/>
  <c r="C610" i="10"/>
  <c r="D610" i="10"/>
  <c r="E610" i="10"/>
  <c r="F610" i="10"/>
  <c r="G610" i="10"/>
  <c r="H610" i="10"/>
  <c r="I610" i="10"/>
  <c r="C611" i="10"/>
  <c r="D611" i="10"/>
  <c r="E611" i="10"/>
  <c r="F611" i="10"/>
  <c r="G611" i="10"/>
  <c r="H611" i="10"/>
  <c r="I611" i="10"/>
  <c r="C612" i="10"/>
  <c r="D612" i="10"/>
  <c r="E612" i="10"/>
  <c r="F612" i="10"/>
  <c r="G612" i="10"/>
  <c r="H612" i="10"/>
  <c r="I612" i="10"/>
  <c r="C613" i="10"/>
  <c r="D613" i="10"/>
  <c r="E613" i="10"/>
  <c r="F613" i="10"/>
  <c r="G613" i="10"/>
  <c r="H613" i="10"/>
  <c r="I613" i="10"/>
  <c r="C614" i="10"/>
  <c r="D614" i="10"/>
  <c r="E614" i="10"/>
  <c r="F614" i="10"/>
  <c r="G614" i="10"/>
  <c r="H614" i="10"/>
  <c r="I614" i="10"/>
  <c r="C615" i="10"/>
  <c r="D615" i="10"/>
  <c r="E615" i="10"/>
  <c r="F615" i="10"/>
  <c r="G615" i="10"/>
  <c r="H615" i="10"/>
  <c r="I615" i="10"/>
  <c r="C616" i="10"/>
  <c r="D616" i="10"/>
  <c r="E616" i="10"/>
  <c r="F616" i="10"/>
  <c r="G616" i="10"/>
  <c r="H616" i="10"/>
  <c r="I616" i="10"/>
  <c r="C617" i="10"/>
  <c r="D617" i="10"/>
  <c r="E617" i="10"/>
  <c r="F617" i="10"/>
  <c r="G617" i="10"/>
  <c r="H617" i="10"/>
  <c r="I617" i="10"/>
  <c r="C618" i="10"/>
  <c r="D618" i="10"/>
  <c r="E618" i="10"/>
  <c r="F618" i="10"/>
  <c r="G618" i="10"/>
  <c r="H618" i="10"/>
  <c r="I618" i="10"/>
  <c r="C619" i="10"/>
  <c r="D619" i="10"/>
  <c r="E619" i="10"/>
  <c r="F619" i="10"/>
  <c r="G619" i="10"/>
  <c r="H619" i="10"/>
  <c r="I619" i="10"/>
  <c r="C620" i="10"/>
  <c r="D620" i="10"/>
  <c r="E620" i="10"/>
  <c r="F620" i="10"/>
  <c r="G620" i="10"/>
  <c r="H620" i="10"/>
  <c r="I620" i="10"/>
  <c r="C621" i="10"/>
  <c r="D621" i="10"/>
  <c r="E621" i="10"/>
  <c r="F621" i="10"/>
  <c r="G621" i="10"/>
  <c r="H621" i="10"/>
  <c r="I621" i="10"/>
  <c r="C622" i="10"/>
  <c r="D622" i="10"/>
  <c r="E622" i="10"/>
  <c r="F622" i="10"/>
  <c r="G622" i="10"/>
  <c r="H622" i="10"/>
  <c r="I622" i="10"/>
  <c r="C623" i="10"/>
  <c r="D623" i="10"/>
  <c r="E623" i="10"/>
  <c r="F623" i="10"/>
  <c r="G623" i="10"/>
  <c r="H623" i="10"/>
  <c r="I623" i="10"/>
  <c r="C624" i="10"/>
  <c r="D624" i="10"/>
  <c r="E624" i="10"/>
  <c r="F624" i="10"/>
  <c r="G624" i="10"/>
  <c r="H624" i="10"/>
  <c r="I624" i="10"/>
  <c r="C625" i="10"/>
  <c r="D625" i="10"/>
  <c r="E625" i="10"/>
  <c r="F625" i="10"/>
  <c r="G625" i="10"/>
  <c r="H625" i="10"/>
  <c r="I625" i="10"/>
  <c r="C626" i="10"/>
  <c r="D626" i="10"/>
  <c r="E626" i="10"/>
  <c r="F626" i="10"/>
  <c r="G626" i="10"/>
  <c r="H626" i="10"/>
  <c r="I626" i="10"/>
  <c r="C627" i="10"/>
  <c r="D627" i="10"/>
  <c r="E627" i="10"/>
  <c r="F627" i="10"/>
  <c r="G627" i="10"/>
  <c r="H627" i="10"/>
  <c r="I627" i="10"/>
  <c r="C628" i="10"/>
  <c r="D628" i="10"/>
  <c r="E628" i="10"/>
  <c r="F628" i="10"/>
  <c r="G628" i="10"/>
  <c r="H628" i="10"/>
  <c r="I628" i="10"/>
  <c r="C629" i="10"/>
  <c r="D629" i="10"/>
  <c r="E629" i="10"/>
  <c r="F629" i="10"/>
  <c r="G629" i="10"/>
  <c r="H629" i="10"/>
  <c r="I629" i="10"/>
  <c r="C630" i="10"/>
  <c r="D630" i="10"/>
  <c r="E630" i="10"/>
  <c r="F630" i="10"/>
  <c r="G630" i="10"/>
  <c r="H630" i="10"/>
  <c r="I630" i="10"/>
  <c r="C631" i="10"/>
  <c r="D631" i="10"/>
  <c r="E631" i="10"/>
  <c r="F631" i="10"/>
  <c r="G631" i="10"/>
  <c r="H631" i="10"/>
  <c r="I631" i="10"/>
  <c r="C632" i="10"/>
  <c r="D632" i="10"/>
  <c r="E632" i="10"/>
  <c r="F632" i="10"/>
  <c r="G632" i="10"/>
  <c r="H632" i="10"/>
  <c r="I632" i="10"/>
  <c r="C633" i="10"/>
  <c r="D633" i="10"/>
  <c r="E633" i="10"/>
  <c r="F633" i="10"/>
  <c r="G633" i="10"/>
  <c r="H633" i="10"/>
  <c r="I633" i="10"/>
  <c r="C634" i="10"/>
  <c r="D634" i="10"/>
  <c r="E634" i="10"/>
  <c r="F634" i="10"/>
  <c r="G634" i="10"/>
  <c r="H634" i="10"/>
  <c r="I634" i="10"/>
  <c r="C635" i="10"/>
  <c r="D635" i="10"/>
  <c r="E635" i="10"/>
  <c r="F635" i="10"/>
  <c r="G635" i="10"/>
  <c r="H635" i="10"/>
  <c r="I635" i="10"/>
  <c r="C636" i="10"/>
  <c r="D636" i="10"/>
  <c r="E636" i="10"/>
  <c r="F636" i="10"/>
  <c r="G636" i="10"/>
  <c r="H636" i="10"/>
  <c r="I636" i="10"/>
  <c r="C637" i="10"/>
  <c r="D637" i="10"/>
  <c r="E637" i="10"/>
  <c r="F637" i="10"/>
  <c r="G637" i="10"/>
  <c r="H637" i="10"/>
  <c r="I637" i="10"/>
  <c r="C638" i="10"/>
  <c r="D638" i="10"/>
  <c r="E638" i="10"/>
  <c r="F638" i="10"/>
  <c r="G638" i="10"/>
  <c r="H638" i="10"/>
  <c r="I638" i="10"/>
  <c r="C639" i="10"/>
  <c r="D639" i="10"/>
  <c r="E639" i="10"/>
  <c r="F639" i="10"/>
  <c r="G639" i="10"/>
  <c r="H639" i="10"/>
  <c r="I639" i="10"/>
  <c r="C640" i="10"/>
  <c r="D640" i="10"/>
  <c r="E640" i="10"/>
  <c r="F640" i="10"/>
  <c r="G640" i="10"/>
  <c r="H640" i="10"/>
  <c r="I640" i="10"/>
  <c r="C641" i="10"/>
  <c r="D641" i="10"/>
  <c r="E641" i="10"/>
  <c r="F641" i="10"/>
  <c r="G641" i="10"/>
  <c r="H641" i="10"/>
  <c r="I641" i="10"/>
  <c r="C642" i="10"/>
  <c r="D642" i="10"/>
  <c r="E642" i="10"/>
  <c r="F642" i="10"/>
  <c r="G642" i="10"/>
  <c r="H642" i="10"/>
  <c r="I642" i="10"/>
  <c r="C643" i="10"/>
  <c r="D643" i="10"/>
  <c r="E643" i="10"/>
  <c r="F643" i="10"/>
  <c r="G643" i="10"/>
  <c r="H643" i="10"/>
  <c r="I643" i="10"/>
  <c r="C644" i="10"/>
  <c r="D644" i="10"/>
  <c r="E644" i="10"/>
  <c r="F644" i="10"/>
  <c r="G644" i="10"/>
  <c r="H644" i="10"/>
  <c r="I644" i="10"/>
  <c r="C645" i="10"/>
  <c r="D645" i="10"/>
  <c r="E645" i="10"/>
  <c r="F645" i="10"/>
  <c r="G645" i="10"/>
  <c r="H645" i="10"/>
  <c r="I645" i="10"/>
  <c r="C646" i="10"/>
  <c r="D646" i="10"/>
  <c r="E646" i="10"/>
  <c r="F646" i="10"/>
  <c r="G646" i="10"/>
  <c r="H646" i="10"/>
  <c r="I646" i="10"/>
  <c r="C647" i="10"/>
  <c r="D647" i="10"/>
  <c r="E647" i="10"/>
  <c r="F647" i="10"/>
  <c r="G647" i="10"/>
  <c r="H647" i="10"/>
  <c r="I647" i="10"/>
  <c r="C648" i="10"/>
  <c r="D648" i="10"/>
  <c r="E648" i="10"/>
  <c r="F648" i="10"/>
  <c r="G648" i="10"/>
  <c r="H648" i="10"/>
  <c r="I648" i="10"/>
  <c r="C649" i="10"/>
  <c r="D649" i="10"/>
  <c r="E649" i="10"/>
  <c r="F649" i="10"/>
  <c r="G649" i="10"/>
  <c r="H649" i="10"/>
  <c r="I649" i="10"/>
  <c r="C650" i="10"/>
  <c r="D650" i="10"/>
  <c r="E650" i="10"/>
  <c r="F650" i="10"/>
  <c r="G650" i="10"/>
  <c r="H650" i="10"/>
  <c r="I650" i="10"/>
  <c r="C651" i="10"/>
  <c r="D651" i="10"/>
  <c r="E651" i="10"/>
  <c r="F651" i="10"/>
  <c r="G651" i="10"/>
  <c r="H651" i="10"/>
  <c r="I651" i="10"/>
  <c r="C652" i="10"/>
  <c r="D652" i="10"/>
  <c r="E652" i="10"/>
  <c r="F652" i="10"/>
  <c r="G652" i="10"/>
  <c r="H652" i="10"/>
  <c r="I652" i="10"/>
  <c r="C653" i="10"/>
  <c r="D653" i="10"/>
  <c r="E653" i="10"/>
  <c r="F653" i="10"/>
  <c r="G653" i="10"/>
  <c r="H653" i="10"/>
  <c r="I653" i="10"/>
  <c r="C654" i="10"/>
  <c r="D654" i="10"/>
  <c r="E654" i="10"/>
  <c r="F654" i="10"/>
  <c r="G654" i="10"/>
  <c r="H654" i="10"/>
  <c r="I654" i="10"/>
  <c r="C655" i="10"/>
  <c r="D655" i="10"/>
  <c r="E655" i="10"/>
  <c r="F655" i="10"/>
  <c r="G655" i="10"/>
  <c r="H655" i="10"/>
  <c r="I655" i="10"/>
  <c r="C656" i="10"/>
  <c r="D656" i="10"/>
  <c r="E656" i="10"/>
  <c r="F656" i="10"/>
  <c r="G656" i="10"/>
  <c r="H656" i="10"/>
  <c r="I656" i="10"/>
  <c r="C657" i="10"/>
  <c r="D657" i="10"/>
  <c r="E657" i="10"/>
  <c r="F657" i="10"/>
  <c r="G657" i="10"/>
  <c r="H657" i="10"/>
  <c r="I657" i="10"/>
  <c r="C658" i="10"/>
  <c r="D658" i="10"/>
  <c r="E658" i="10"/>
  <c r="F658" i="10"/>
  <c r="G658" i="10"/>
  <c r="H658" i="10"/>
  <c r="I658" i="10"/>
  <c r="C659" i="10"/>
  <c r="D659" i="10"/>
  <c r="E659" i="10"/>
  <c r="F659" i="10"/>
  <c r="G659" i="10"/>
  <c r="H659" i="10"/>
  <c r="I659" i="10"/>
  <c r="C660" i="10"/>
  <c r="D660" i="10"/>
  <c r="E660" i="10"/>
  <c r="F660" i="10"/>
  <c r="G660" i="10"/>
  <c r="H660" i="10"/>
  <c r="I660" i="10"/>
  <c r="C661" i="10"/>
  <c r="D661" i="10"/>
  <c r="E661" i="10"/>
  <c r="F661" i="10"/>
  <c r="G661" i="10"/>
  <c r="H661" i="10"/>
  <c r="I661" i="10"/>
  <c r="C662" i="10"/>
  <c r="D662" i="10"/>
  <c r="E662" i="10"/>
  <c r="F662" i="10"/>
  <c r="G662" i="10"/>
  <c r="H662" i="10"/>
  <c r="I662" i="10"/>
  <c r="C663" i="10"/>
  <c r="D663" i="10"/>
  <c r="E663" i="10"/>
  <c r="F663" i="10"/>
  <c r="G663" i="10"/>
  <c r="H663" i="10"/>
  <c r="I663" i="10"/>
  <c r="C664" i="10"/>
  <c r="D664" i="10"/>
  <c r="E664" i="10"/>
  <c r="F664" i="10"/>
  <c r="G664" i="10"/>
  <c r="H664" i="10"/>
  <c r="I664" i="10"/>
  <c r="C665" i="10"/>
  <c r="D665" i="10"/>
  <c r="E665" i="10"/>
  <c r="F665" i="10"/>
  <c r="G665" i="10"/>
  <c r="H665" i="10"/>
  <c r="I665" i="10"/>
  <c r="C666" i="10"/>
  <c r="D666" i="10"/>
  <c r="E666" i="10"/>
  <c r="F666" i="10"/>
  <c r="G666" i="10"/>
  <c r="H666" i="10"/>
  <c r="I666" i="10"/>
  <c r="C667" i="10"/>
  <c r="D667" i="10"/>
  <c r="E667" i="10"/>
  <c r="F667" i="10"/>
  <c r="G667" i="10"/>
  <c r="H667" i="10"/>
  <c r="I667" i="10"/>
  <c r="C668" i="10"/>
  <c r="D668" i="10"/>
  <c r="E668" i="10"/>
  <c r="F668" i="10"/>
  <c r="G668" i="10"/>
  <c r="H668" i="10"/>
  <c r="I668" i="10"/>
  <c r="C669" i="10"/>
  <c r="D669" i="10"/>
  <c r="E669" i="10"/>
  <c r="F669" i="10"/>
  <c r="G669" i="10"/>
  <c r="H669" i="10"/>
  <c r="I669" i="10"/>
  <c r="C670" i="10"/>
  <c r="D670" i="10"/>
  <c r="E670" i="10"/>
  <c r="F670" i="10"/>
  <c r="G670" i="10"/>
  <c r="H670" i="10"/>
  <c r="I670" i="10"/>
  <c r="C671" i="10"/>
  <c r="D671" i="10"/>
  <c r="E671" i="10"/>
  <c r="F671" i="10"/>
  <c r="G671" i="10"/>
  <c r="H671" i="10"/>
  <c r="I671" i="10"/>
  <c r="C672" i="10"/>
  <c r="D672" i="10"/>
  <c r="E672" i="10"/>
  <c r="F672" i="10"/>
  <c r="G672" i="10"/>
  <c r="H672" i="10"/>
  <c r="I672" i="10"/>
  <c r="C673" i="10"/>
  <c r="D673" i="10"/>
  <c r="E673" i="10"/>
  <c r="F673" i="10"/>
  <c r="G673" i="10"/>
  <c r="H673" i="10"/>
  <c r="I673" i="10"/>
  <c r="C674" i="10"/>
  <c r="D674" i="10"/>
  <c r="E674" i="10"/>
  <c r="F674" i="10"/>
  <c r="G674" i="10"/>
  <c r="H674" i="10"/>
  <c r="I674" i="10"/>
  <c r="C675" i="10"/>
  <c r="D675" i="10"/>
  <c r="E675" i="10"/>
  <c r="F675" i="10"/>
  <c r="G675" i="10"/>
  <c r="H675" i="10"/>
  <c r="I675" i="10"/>
  <c r="C676" i="10"/>
  <c r="D676" i="10"/>
  <c r="E676" i="10"/>
  <c r="F676" i="10"/>
  <c r="G676" i="10"/>
  <c r="H676" i="10"/>
  <c r="I676" i="10"/>
  <c r="C677" i="10"/>
  <c r="D677" i="10"/>
  <c r="E677" i="10"/>
  <c r="F677" i="10"/>
  <c r="G677" i="10"/>
  <c r="H677" i="10"/>
  <c r="I677" i="10"/>
  <c r="C678" i="10"/>
  <c r="D678" i="10"/>
  <c r="E678" i="10"/>
  <c r="F678" i="10"/>
  <c r="G678" i="10"/>
  <c r="H678" i="10"/>
  <c r="I678" i="10"/>
  <c r="C679" i="10"/>
  <c r="D679" i="10"/>
  <c r="E679" i="10"/>
  <c r="F679" i="10"/>
  <c r="G679" i="10"/>
  <c r="H679" i="10"/>
  <c r="I679" i="10"/>
  <c r="C680" i="10"/>
  <c r="D680" i="10"/>
  <c r="E680" i="10"/>
  <c r="F680" i="10"/>
  <c r="G680" i="10"/>
  <c r="H680" i="10"/>
  <c r="I680" i="10"/>
  <c r="C681" i="10"/>
  <c r="D681" i="10"/>
  <c r="E681" i="10"/>
  <c r="F681" i="10"/>
  <c r="G681" i="10"/>
  <c r="H681" i="10"/>
  <c r="I681" i="10"/>
  <c r="C682" i="10"/>
  <c r="D682" i="10"/>
  <c r="E682" i="10"/>
  <c r="F682" i="10"/>
  <c r="G682" i="10"/>
  <c r="H682" i="10"/>
  <c r="I682" i="10"/>
  <c r="C683" i="10"/>
  <c r="D683" i="10"/>
  <c r="E683" i="10"/>
  <c r="F683" i="10"/>
  <c r="G683" i="10"/>
  <c r="H683" i="10"/>
  <c r="I683" i="10"/>
  <c r="C684" i="10"/>
  <c r="D684" i="10"/>
  <c r="E684" i="10"/>
  <c r="F684" i="10"/>
  <c r="G684" i="10"/>
  <c r="H684" i="10"/>
  <c r="I684" i="10"/>
  <c r="C685" i="10"/>
  <c r="D685" i="10"/>
  <c r="E685" i="10"/>
  <c r="F685" i="10"/>
  <c r="G685" i="10"/>
  <c r="H685" i="10"/>
  <c r="I685" i="10"/>
  <c r="C686" i="10"/>
  <c r="D686" i="10"/>
  <c r="E686" i="10"/>
  <c r="F686" i="10"/>
  <c r="G686" i="10"/>
  <c r="H686" i="10"/>
  <c r="I686" i="10"/>
  <c r="C687" i="10"/>
  <c r="D687" i="10"/>
  <c r="E687" i="10"/>
  <c r="F687" i="10"/>
  <c r="G687" i="10"/>
  <c r="H687" i="10"/>
  <c r="I687" i="10"/>
  <c r="C688" i="10"/>
  <c r="D688" i="10"/>
  <c r="E688" i="10"/>
  <c r="F688" i="10"/>
  <c r="G688" i="10"/>
  <c r="H688" i="10"/>
  <c r="I688" i="10"/>
  <c r="C689" i="10"/>
  <c r="D689" i="10"/>
  <c r="E689" i="10"/>
  <c r="F689" i="10"/>
  <c r="G689" i="10"/>
  <c r="H689" i="10"/>
  <c r="I689" i="10"/>
  <c r="C690" i="10"/>
  <c r="D690" i="10"/>
  <c r="E690" i="10"/>
  <c r="F690" i="10"/>
  <c r="G690" i="10"/>
  <c r="H690" i="10"/>
  <c r="I690" i="10"/>
  <c r="C691" i="10"/>
  <c r="D691" i="10"/>
  <c r="E691" i="10"/>
  <c r="F691" i="10"/>
  <c r="G691" i="10"/>
  <c r="H691" i="10"/>
  <c r="I691" i="10"/>
  <c r="C692" i="10"/>
  <c r="D692" i="10"/>
  <c r="E692" i="10"/>
  <c r="F692" i="10"/>
  <c r="G692" i="10"/>
  <c r="H692" i="10"/>
  <c r="I692" i="10"/>
  <c r="C693" i="10"/>
  <c r="D693" i="10"/>
  <c r="E693" i="10"/>
  <c r="F693" i="10"/>
  <c r="G693" i="10"/>
  <c r="H693" i="10"/>
  <c r="I693" i="10"/>
  <c r="C694" i="10"/>
  <c r="D694" i="10"/>
  <c r="E694" i="10"/>
  <c r="F694" i="10"/>
  <c r="G694" i="10"/>
  <c r="H694" i="10"/>
  <c r="I694" i="10"/>
  <c r="C695" i="10"/>
  <c r="D695" i="10"/>
  <c r="E695" i="10"/>
  <c r="F695" i="10"/>
  <c r="G695" i="10"/>
  <c r="H695" i="10"/>
  <c r="I695" i="10"/>
  <c r="C696" i="10"/>
  <c r="D696" i="10"/>
  <c r="E696" i="10"/>
  <c r="F696" i="10"/>
  <c r="G696" i="10"/>
  <c r="H696" i="10"/>
  <c r="I696" i="10"/>
  <c r="C697" i="10"/>
  <c r="D697" i="10"/>
  <c r="E697" i="10"/>
  <c r="F697" i="10"/>
  <c r="G697" i="10"/>
  <c r="H697" i="10"/>
  <c r="I697" i="10"/>
  <c r="C698" i="10"/>
  <c r="D698" i="10"/>
  <c r="E698" i="10"/>
  <c r="F698" i="10"/>
  <c r="G698" i="10"/>
  <c r="H698" i="10"/>
  <c r="I698" i="10"/>
  <c r="C699" i="10"/>
  <c r="D699" i="10"/>
  <c r="E699" i="10"/>
  <c r="F699" i="10"/>
  <c r="G699" i="10"/>
  <c r="H699" i="10"/>
  <c r="I699" i="10"/>
  <c r="C700" i="10"/>
  <c r="D700" i="10"/>
  <c r="E700" i="10"/>
  <c r="F700" i="10"/>
  <c r="G700" i="10"/>
  <c r="H700" i="10"/>
  <c r="I700" i="10"/>
  <c r="C701" i="10"/>
  <c r="D701" i="10"/>
  <c r="E701" i="10"/>
  <c r="F701" i="10"/>
  <c r="G701" i="10"/>
  <c r="H701" i="10"/>
  <c r="I701" i="10"/>
  <c r="C702" i="10"/>
  <c r="D702" i="10"/>
  <c r="E702" i="10"/>
  <c r="F702" i="10"/>
  <c r="G702" i="10"/>
  <c r="H702" i="10"/>
  <c r="I702" i="10"/>
  <c r="C703" i="10"/>
  <c r="D703" i="10"/>
  <c r="E703" i="10"/>
  <c r="F703" i="10"/>
  <c r="G703" i="10"/>
  <c r="H703" i="10"/>
  <c r="I703" i="10"/>
  <c r="C704" i="10"/>
  <c r="D704" i="10"/>
  <c r="E704" i="10"/>
  <c r="F704" i="10"/>
  <c r="G704" i="10"/>
  <c r="H704" i="10"/>
  <c r="I704" i="10"/>
  <c r="C705" i="10"/>
  <c r="D705" i="10"/>
  <c r="E705" i="10"/>
  <c r="F705" i="10"/>
  <c r="G705" i="10"/>
  <c r="H705" i="10"/>
  <c r="I705" i="10"/>
  <c r="C706" i="10"/>
  <c r="D706" i="10"/>
  <c r="E706" i="10"/>
  <c r="F706" i="10"/>
  <c r="G706" i="10"/>
  <c r="H706" i="10"/>
  <c r="I706" i="10"/>
  <c r="C707" i="10"/>
  <c r="D707" i="10"/>
  <c r="E707" i="10"/>
  <c r="F707" i="10"/>
  <c r="G707" i="10"/>
  <c r="H707" i="10"/>
  <c r="I707" i="10"/>
  <c r="C708" i="10"/>
  <c r="D708" i="10"/>
  <c r="E708" i="10"/>
  <c r="F708" i="10"/>
  <c r="G708" i="10"/>
  <c r="H708" i="10"/>
  <c r="I708" i="10"/>
  <c r="C709" i="10"/>
  <c r="D709" i="10"/>
  <c r="E709" i="10"/>
  <c r="F709" i="10"/>
  <c r="G709" i="10"/>
  <c r="H709" i="10"/>
  <c r="I709" i="10"/>
  <c r="C710" i="10"/>
  <c r="D710" i="10"/>
  <c r="E710" i="10"/>
  <c r="F710" i="10"/>
  <c r="G710" i="10"/>
  <c r="H710" i="10"/>
  <c r="I710" i="10"/>
  <c r="C711" i="10"/>
  <c r="D711" i="10"/>
  <c r="E711" i="10"/>
  <c r="F711" i="10"/>
  <c r="G711" i="10"/>
  <c r="H711" i="10"/>
  <c r="I711" i="10"/>
  <c r="C712" i="10"/>
  <c r="D712" i="10"/>
  <c r="E712" i="10"/>
  <c r="F712" i="10"/>
  <c r="G712" i="10"/>
  <c r="H712" i="10"/>
  <c r="I712" i="10"/>
  <c r="C713" i="10"/>
  <c r="D713" i="10"/>
  <c r="E713" i="10"/>
  <c r="F713" i="10"/>
  <c r="G713" i="10"/>
  <c r="H713" i="10"/>
  <c r="I713" i="10"/>
  <c r="C714" i="10"/>
  <c r="D714" i="10"/>
  <c r="E714" i="10"/>
  <c r="F714" i="10"/>
  <c r="G714" i="10"/>
  <c r="H714" i="10"/>
  <c r="I714" i="10"/>
  <c r="C715" i="10"/>
  <c r="D715" i="10"/>
  <c r="E715" i="10"/>
  <c r="F715" i="10"/>
  <c r="G715" i="10"/>
  <c r="H715" i="10"/>
  <c r="I715" i="10"/>
  <c r="C716" i="10"/>
  <c r="D716" i="10"/>
  <c r="E716" i="10"/>
  <c r="F716" i="10"/>
  <c r="G716" i="10"/>
  <c r="H716" i="10"/>
  <c r="I716" i="10"/>
  <c r="C717" i="10"/>
  <c r="D717" i="10"/>
  <c r="E717" i="10"/>
  <c r="F717" i="10"/>
  <c r="G717" i="10"/>
  <c r="H717" i="10"/>
  <c r="I717" i="10"/>
  <c r="C718" i="10"/>
  <c r="D718" i="10"/>
  <c r="E718" i="10"/>
  <c r="F718" i="10"/>
  <c r="G718" i="10"/>
  <c r="H718" i="10"/>
  <c r="I718" i="10"/>
  <c r="C719" i="10"/>
  <c r="D719" i="10"/>
  <c r="E719" i="10"/>
  <c r="F719" i="10"/>
  <c r="G719" i="10"/>
  <c r="H719" i="10"/>
  <c r="I719" i="10"/>
  <c r="C720" i="10"/>
  <c r="D720" i="10"/>
  <c r="E720" i="10"/>
  <c r="F720" i="10"/>
  <c r="G720" i="10"/>
  <c r="H720" i="10"/>
  <c r="I720" i="10"/>
  <c r="C721" i="10"/>
  <c r="D721" i="10"/>
  <c r="E721" i="10"/>
  <c r="F721" i="10"/>
  <c r="G721" i="10"/>
  <c r="H721" i="10"/>
  <c r="I721" i="10"/>
  <c r="C722" i="10"/>
  <c r="D722" i="10"/>
  <c r="E722" i="10"/>
  <c r="F722" i="10"/>
  <c r="G722" i="10"/>
  <c r="H722" i="10"/>
  <c r="I722" i="10"/>
  <c r="C723" i="10"/>
  <c r="D723" i="10"/>
  <c r="E723" i="10"/>
  <c r="F723" i="10"/>
  <c r="G723" i="10"/>
  <c r="H723" i="10"/>
  <c r="I723" i="10"/>
  <c r="C724" i="10"/>
  <c r="D724" i="10"/>
  <c r="E724" i="10"/>
  <c r="F724" i="10"/>
  <c r="G724" i="10"/>
  <c r="H724" i="10"/>
  <c r="I724" i="10"/>
  <c r="C725" i="10"/>
  <c r="D725" i="10"/>
  <c r="E725" i="10"/>
  <c r="F725" i="10"/>
  <c r="G725" i="10"/>
  <c r="H725" i="10"/>
  <c r="I725" i="10"/>
  <c r="C726" i="10"/>
  <c r="D726" i="10"/>
  <c r="E726" i="10"/>
  <c r="F726" i="10"/>
  <c r="G726" i="10"/>
  <c r="H726" i="10"/>
  <c r="I726" i="10"/>
  <c r="C727" i="10"/>
  <c r="D727" i="10"/>
  <c r="E727" i="10"/>
  <c r="F727" i="10"/>
  <c r="G727" i="10"/>
  <c r="H727" i="10"/>
  <c r="I727" i="10"/>
  <c r="C728" i="10"/>
  <c r="D728" i="10"/>
  <c r="E728" i="10"/>
  <c r="F728" i="10"/>
  <c r="G728" i="10"/>
  <c r="H728" i="10"/>
  <c r="I728" i="10"/>
  <c r="C729" i="10"/>
  <c r="D729" i="10"/>
  <c r="E729" i="10"/>
  <c r="F729" i="10"/>
  <c r="G729" i="10"/>
  <c r="H729" i="10"/>
  <c r="I729" i="10"/>
  <c r="C730" i="10"/>
  <c r="D730" i="10"/>
  <c r="E730" i="10"/>
  <c r="F730" i="10"/>
  <c r="G730" i="10"/>
  <c r="H730" i="10"/>
  <c r="I730" i="10"/>
  <c r="C731" i="10"/>
  <c r="D731" i="10"/>
  <c r="E731" i="10"/>
  <c r="F731" i="10"/>
  <c r="G731" i="10"/>
  <c r="H731" i="10"/>
  <c r="I731" i="10"/>
  <c r="C732" i="10"/>
  <c r="D732" i="10"/>
  <c r="E732" i="10"/>
  <c r="F732" i="10"/>
  <c r="G732" i="10"/>
  <c r="H732" i="10"/>
  <c r="I732" i="10"/>
  <c r="C733" i="10"/>
  <c r="D733" i="10"/>
  <c r="E733" i="10"/>
  <c r="F733" i="10"/>
  <c r="G733" i="10"/>
  <c r="H733" i="10"/>
  <c r="I733" i="10"/>
  <c r="C734" i="10"/>
  <c r="D734" i="10"/>
  <c r="E734" i="10"/>
  <c r="F734" i="10"/>
  <c r="G734" i="10"/>
  <c r="H734" i="10"/>
  <c r="I734" i="10"/>
  <c r="C735" i="10"/>
  <c r="D735" i="10"/>
  <c r="E735" i="10"/>
  <c r="F735" i="10"/>
  <c r="G735" i="10"/>
  <c r="H735" i="10"/>
  <c r="I735" i="10"/>
  <c r="C736" i="10"/>
  <c r="D736" i="10"/>
  <c r="E736" i="10"/>
  <c r="F736" i="10"/>
  <c r="G736" i="10"/>
  <c r="H736" i="10"/>
  <c r="I736" i="10"/>
  <c r="C737" i="10"/>
  <c r="D737" i="10"/>
  <c r="E737" i="10"/>
  <c r="F737" i="10"/>
  <c r="G737" i="10"/>
  <c r="H737" i="10"/>
  <c r="I737" i="10"/>
  <c r="C738" i="10"/>
  <c r="D738" i="10"/>
  <c r="E738" i="10"/>
  <c r="F738" i="10"/>
  <c r="G738" i="10"/>
  <c r="H738" i="10"/>
  <c r="I738" i="10"/>
  <c r="C739" i="10"/>
  <c r="D739" i="10"/>
  <c r="E739" i="10"/>
  <c r="F739" i="10"/>
  <c r="G739" i="10"/>
  <c r="H739" i="10"/>
  <c r="I739" i="10"/>
  <c r="C740" i="10"/>
  <c r="D740" i="10"/>
  <c r="E740" i="10"/>
  <c r="F740" i="10"/>
  <c r="G740" i="10"/>
  <c r="H740" i="10"/>
  <c r="I740" i="10"/>
  <c r="C741" i="10"/>
  <c r="D741" i="10"/>
  <c r="E741" i="10"/>
  <c r="F741" i="10"/>
  <c r="G741" i="10"/>
  <c r="H741" i="10"/>
  <c r="I741" i="10"/>
  <c r="C742" i="10"/>
  <c r="D742" i="10"/>
  <c r="E742" i="10"/>
  <c r="F742" i="10"/>
  <c r="G742" i="10"/>
  <c r="H742" i="10"/>
  <c r="I742" i="10"/>
  <c r="C743" i="10"/>
  <c r="D743" i="10"/>
  <c r="E743" i="10"/>
  <c r="F743" i="10"/>
  <c r="G743" i="10"/>
  <c r="H743" i="10"/>
  <c r="I743" i="10"/>
  <c r="C744" i="10"/>
  <c r="D744" i="10"/>
  <c r="E744" i="10"/>
  <c r="F744" i="10"/>
  <c r="G744" i="10"/>
  <c r="H744" i="10"/>
  <c r="I744" i="10"/>
  <c r="C745" i="10"/>
  <c r="D745" i="10"/>
  <c r="E745" i="10"/>
  <c r="F745" i="10"/>
  <c r="G745" i="10"/>
  <c r="H745" i="10"/>
  <c r="I745" i="10"/>
  <c r="C746" i="10"/>
  <c r="D746" i="10"/>
  <c r="E746" i="10"/>
  <c r="F746" i="10"/>
  <c r="G746" i="10"/>
  <c r="H746" i="10"/>
  <c r="I746" i="10"/>
  <c r="C747" i="10"/>
  <c r="D747" i="10"/>
  <c r="E747" i="10"/>
  <c r="F747" i="10"/>
  <c r="G747" i="10"/>
  <c r="H747" i="10"/>
  <c r="I747" i="10"/>
  <c r="C748" i="10"/>
  <c r="D748" i="10"/>
  <c r="E748" i="10"/>
  <c r="F748" i="10"/>
  <c r="G748" i="10"/>
  <c r="H748" i="10"/>
  <c r="I748" i="10"/>
  <c r="C749" i="10"/>
  <c r="D749" i="10"/>
  <c r="E749" i="10"/>
  <c r="F749" i="10"/>
  <c r="G749" i="10"/>
  <c r="H749" i="10"/>
  <c r="I749" i="10"/>
  <c r="C750" i="10"/>
  <c r="D750" i="10"/>
  <c r="E750" i="10"/>
  <c r="F750" i="10"/>
  <c r="G750" i="10"/>
  <c r="H750" i="10"/>
  <c r="I750" i="10"/>
  <c r="C751" i="10"/>
  <c r="D751" i="10"/>
  <c r="E751" i="10"/>
  <c r="F751" i="10"/>
  <c r="G751" i="10"/>
  <c r="H751" i="10"/>
  <c r="I751" i="10"/>
  <c r="C752" i="10"/>
  <c r="D752" i="10"/>
  <c r="E752" i="10"/>
  <c r="F752" i="10"/>
  <c r="G752" i="10"/>
  <c r="H752" i="10"/>
  <c r="I752" i="10"/>
  <c r="C753" i="10"/>
  <c r="D753" i="10"/>
  <c r="E753" i="10"/>
  <c r="F753" i="10"/>
  <c r="G753" i="10"/>
  <c r="H753" i="10"/>
  <c r="I753" i="10"/>
  <c r="C754" i="10"/>
  <c r="D754" i="10"/>
  <c r="E754" i="10"/>
  <c r="F754" i="10"/>
  <c r="G754" i="10"/>
  <c r="H754" i="10"/>
  <c r="I754" i="10"/>
  <c r="C755" i="10"/>
  <c r="D755" i="10"/>
  <c r="E755" i="10"/>
  <c r="F755" i="10"/>
  <c r="G755" i="10"/>
  <c r="H755" i="10"/>
  <c r="I755" i="10"/>
  <c r="C756" i="10"/>
  <c r="D756" i="10"/>
  <c r="E756" i="10"/>
  <c r="F756" i="10"/>
  <c r="G756" i="10"/>
  <c r="H756" i="10"/>
  <c r="I756" i="10"/>
  <c r="C757" i="10"/>
  <c r="D757" i="10"/>
  <c r="E757" i="10"/>
  <c r="F757" i="10"/>
  <c r="G757" i="10"/>
  <c r="H757" i="10"/>
  <c r="I757" i="10"/>
  <c r="C758" i="10"/>
  <c r="D758" i="10"/>
  <c r="E758" i="10"/>
  <c r="F758" i="10"/>
  <c r="G758" i="10"/>
  <c r="H758" i="10"/>
  <c r="I758" i="10"/>
  <c r="C759" i="10"/>
  <c r="D759" i="10"/>
  <c r="E759" i="10"/>
  <c r="F759" i="10"/>
  <c r="G759" i="10"/>
  <c r="H759" i="10"/>
  <c r="I759" i="10"/>
  <c r="C760" i="10"/>
  <c r="D760" i="10"/>
  <c r="E760" i="10"/>
  <c r="F760" i="10"/>
  <c r="G760" i="10"/>
  <c r="H760" i="10"/>
  <c r="I760" i="10"/>
  <c r="C761" i="10"/>
  <c r="D761" i="10"/>
  <c r="E761" i="10"/>
  <c r="F761" i="10"/>
  <c r="G761" i="10"/>
  <c r="H761" i="10"/>
  <c r="I761" i="10"/>
  <c r="C762" i="10"/>
  <c r="D762" i="10"/>
  <c r="E762" i="10"/>
  <c r="F762" i="10"/>
  <c r="G762" i="10"/>
  <c r="H762" i="10"/>
  <c r="I762" i="10"/>
  <c r="C763" i="10"/>
  <c r="D763" i="10"/>
  <c r="E763" i="10"/>
  <c r="F763" i="10"/>
  <c r="G763" i="10"/>
  <c r="H763" i="10"/>
  <c r="I763" i="10"/>
  <c r="C764" i="10"/>
  <c r="D764" i="10"/>
  <c r="E764" i="10"/>
  <c r="F764" i="10"/>
  <c r="G764" i="10"/>
  <c r="H764" i="10"/>
  <c r="I764" i="10"/>
  <c r="C765" i="10"/>
  <c r="D765" i="10"/>
  <c r="E765" i="10"/>
  <c r="F765" i="10"/>
  <c r="G765" i="10"/>
  <c r="H765" i="10"/>
  <c r="I765" i="10"/>
  <c r="C766" i="10"/>
  <c r="D766" i="10"/>
  <c r="E766" i="10"/>
  <c r="F766" i="10"/>
  <c r="G766" i="10"/>
  <c r="H766" i="10"/>
  <c r="I766" i="10"/>
  <c r="C767" i="10"/>
  <c r="D767" i="10"/>
  <c r="E767" i="10"/>
  <c r="F767" i="10"/>
  <c r="G767" i="10"/>
  <c r="H767" i="10"/>
  <c r="I767" i="10"/>
  <c r="C768" i="10"/>
  <c r="D768" i="10"/>
  <c r="E768" i="10"/>
  <c r="F768" i="10"/>
  <c r="G768" i="10"/>
  <c r="H768" i="10"/>
  <c r="I768" i="10"/>
  <c r="C769" i="10"/>
  <c r="D769" i="10"/>
  <c r="E769" i="10"/>
  <c r="F769" i="10"/>
  <c r="G769" i="10"/>
  <c r="H769" i="10"/>
  <c r="I769" i="10"/>
  <c r="C770" i="10"/>
  <c r="D770" i="10"/>
  <c r="E770" i="10"/>
  <c r="F770" i="10"/>
  <c r="G770" i="10"/>
  <c r="H770" i="10"/>
  <c r="I770" i="10"/>
  <c r="C771" i="10"/>
  <c r="D771" i="10"/>
  <c r="E771" i="10"/>
  <c r="F771" i="10"/>
  <c r="G771" i="10"/>
  <c r="H771" i="10"/>
  <c r="I771" i="10"/>
  <c r="C772" i="10"/>
  <c r="D772" i="10"/>
  <c r="E772" i="10"/>
  <c r="F772" i="10"/>
  <c r="G772" i="10"/>
  <c r="H772" i="10"/>
  <c r="I772" i="10"/>
  <c r="C773" i="10"/>
  <c r="D773" i="10"/>
  <c r="E773" i="10"/>
  <c r="F773" i="10"/>
  <c r="G773" i="10"/>
  <c r="H773" i="10"/>
  <c r="I773" i="10"/>
  <c r="C774" i="10"/>
  <c r="D774" i="10"/>
  <c r="E774" i="10"/>
  <c r="F774" i="10"/>
  <c r="G774" i="10"/>
  <c r="H774" i="10"/>
  <c r="I774" i="10"/>
  <c r="C775" i="10"/>
  <c r="D775" i="10"/>
  <c r="E775" i="10"/>
  <c r="F775" i="10"/>
  <c r="G775" i="10"/>
  <c r="H775" i="10"/>
  <c r="I775" i="10"/>
  <c r="C776" i="10"/>
  <c r="D776" i="10"/>
  <c r="E776" i="10"/>
  <c r="F776" i="10"/>
  <c r="G776" i="10"/>
  <c r="H776" i="10"/>
  <c r="I776" i="10"/>
  <c r="C777" i="10"/>
  <c r="D777" i="10"/>
  <c r="E777" i="10"/>
  <c r="F777" i="10"/>
  <c r="G777" i="10"/>
  <c r="H777" i="10"/>
  <c r="I777" i="10"/>
  <c r="C778" i="10"/>
  <c r="D778" i="10"/>
  <c r="E778" i="10"/>
  <c r="F778" i="10"/>
  <c r="G778" i="10"/>
  <c r="H778" i="10"/>
  <c r="I778" i="10"/>
  <c r="C779" i="10"/>
  <c r="D779" i="10"/>
  <c r="E779" i="10"/>
  <c r="F779" i="10"/>
  <c r="G779" i="10"/>
  <c r="H779" i="10"/>
  <c r="I779" i="10"/>
  <c r="C780" i="10"/>
  <c r="D780" i="10"/>
  <c r="E780" i="10"/>
  <c r="F780" i="10"/>
  <c r="G780" i="10"/>
  <c r="H780" i="10"/>
  <c r="I780" i="10"/>
  <c r="C781" i="10"/>
  <c r="D781" i="10"/>
  <c r="E781" i="10"/>
  <c r="F781" i="10"/>
  <c r="G781" i="10"/>
  <c r="H781" i="10"/>
  <c r="I781" i="10"/>
  <c r="C782" i="10"/>
  <c r="D782" i="10"/>
  <c r="E782" i="10"/>
  <c r="F782" i="10"/>
  <c r="G782" i="10"/>
  <c r="H782" i="10"/>
  <c r="I782" i="10"/>
  <c r="C783" i="10"/>
  <c r="D783" i="10"/>
  <c r="E783" i="10"/>
  <c r="F783" i="10"/>
  <c r="G783" i="10"/>
  <c r="H783" i="10"/>
  <c r="I783" i="10"/>
  <c r="C784" i="10"/>
  <c r="D784" i="10"/>
  <c r="E784" i="10"/>
  <c r="F784" i="10"/>
  <c r="G784" i="10"/>
  <c r="H784" i="10"/>
  <c r="I784" i="10"/>
  <c r="C785" i="10"/>
  <c r="D785" i="10"/>
  <c r="E785" i="10"/>
  <c r="F785" i="10"/>
  <c r="G785" i="10"/>
  <c r="H785" i="10"/>
  <c r="I785" i="10"/>
  <c r="C786" i="10"/>
  <c r="D786" i="10"/>
  <c r="E786" i="10"/>
  <c r="F786" i="10"/>
  <c r="G786" i="10"/>
  <c r="H786" i="10"/>
  <c r="I786" i="10"/>
  <c r="C787" i="10"/>
  <c r="D787" i="10"/>
  <c r="E787" i="10"/>
  <c r="F787" i="10"/>
  <c r="G787" i="10"/>
  <c r="H787" i="10"/>
  <c r="I787" i="10"/>
  <c r="C788" i="10"/>
  <c r="D788" i="10"/>
  <c r="E788" i="10"/>
  <c r="F788" i="10"/>
  <c r="G788" i="10"/>
  <c r="H788" i="10"/>
  <c r="I788" i="10"/>
  <c r="C789" i="10"/>
  <c r="D789" i="10"/>
  <c r="E789" i="10"/>
  <c r="F789" i="10"/>
  <c r="G789" i="10"/>
  <c r="H789" i="10"/>
  <c r="I789" i="10"/>
  <c r="C790" i="10"/>
  <c r="D790" i="10"/>
  <c r="E790" i="10"/>
  <c r="F790" i="10"/>
  <c r="G790" i="10"/>
  <c r="H790" i="10"/>
  <c r="I790" i="10"/>
  <c r="C791" i="10"/>
  <c r="D791" i="10"/>
  <c r="E791" i="10"/>
  <c r="F791" i="10"/>
  <c r="G791" i="10"/>
  <c r="H791" i="10"/>
  <c r="I791" i="10"/>
  <c r="C792" i="10"/>
  <c r="D792" i="10"/>
  <c r="E792" i="10"/>
  <c r="F792" i="10"/>
  <c r="G792" i="10"/>
  <c r="H792" i="10"/>
  <c r="I792" i="10"/>
  <c r="C793" i="10"/>
  <c r="D793" i="10"/>
  <c r="E793" i="10"/>
  <c r="F793" i="10"/>
  <c r="G793" i="10"/>
  <c r="H793" i="10"/>
  <c r="I793" i="10"/>
  <c r="C794" i="10"/>
  <c r="D794" i="10"/>
  <c r="E794" i="10"/>
  <c r="F794" i="10"/>
  <c r="G794" i="10"/>
  <c r="H794" i="10"/>
  <c r="I794" i="10"/>
  <c r="C795" i="10"/>
  <c r="D795" i="10"/>
  <c r="E795" i="10"/>
  <c r="F795" i="10"/>
  <c r="G795" i="10"/>
  <c r="H795" i="10"/>
  <c r="I795" i="10"/>
  <c r="C796" i="10"/>
  <c r="D796" i="10"/>
  <c r="E796" i="10"/>
  <c r="F796" i="10"/>
  <c r="G796" i="10"/>
  <c r="H796" i="10"/>
  <c r="I796" i="10"/>
  <c r="C797" i="10"/>
  <c r="D797" i="10"/>
  <c r="E797" i="10"/>
  <c r="F797" i="10"/>
  <c r="G797" i="10"/>
  <c r="H797" i="10"/>
  <c r="I797" i="10"/>
  <c r="C798" i="10"/>
  <c r="D798" i="10"/>
  <c r="E798" i="10"/>
  <c r="F798" i="10"/>
  <c r="G798" i="10"/>
  <c r="H798" i="10"/>
  <c r="I798" i="10"/>
  <c r="C799" i="10"/>
  <c r="D799" i="10"/>
  <c r="E799" i="10"/>
  <c r="F799" i="10"/>
  <c r="G799" i="10"/>
  <c r="H799" i="10"/>
  <c r="I799" i="10"/>
  <c r="C800" i="10"/>
  <c r="D800" i="10"/>
  <c r="E800" i="10"/>
  <c r="F800" i="10"/>
  <c r="G800" i="10"/>
  <c r="H800" i="10"/>
  <c r="I800" i="10"/>
  <c r="C801" i="10"/>
  <c r="D801" i="10"/>
  <c r="E801" i="10"/>
  <c r="F801" i="10"/>
  <c r="G801" i="10"/>
  <c r="H801" i="10"/>
  <c r="I801" i="10"/>
  <c r="C802" i="10"/>
  <c r="D802" i="10"/>
  <c r="E802" i="10"/>
  <c r="F802" i="10"/>
  <c r="G802" i="10"/>
  <c r="H802" i="10"/>
  <c r="I802" i="10"/>
  <c r="C803" i="10"/>
  <c r="D803" i="10"/>
  <c r="E803" i="10"/>
  <c r="F803" i="10"/>
  <c r="G803" i="10"/>
  <c r="H803" i="10"/>
  <c r="I803" i="10"/>
  <c r="C804" i="10"/>
  <c r="D804" i="10"/>
  <c r="E804" i="10"/>
  <c r="F804" i="10"/>
  <c r="G804" i="10"/>
  <c r="H804" i="10"/>
  <c r="I804" i="10"/>
  <c r="C805" i="10"/>
  <c r="D805" i="10"/>
  <c r="E805" i="10"/>
  <c r="F805" i="10"/>
  <c r="G805" i="10"/>
  <c r="H805" i="10"/>
  <c r="I805" i="10"/>
  <c r="C806" i="10"/>
  <c r="D806" i="10"/>
  <c r="E806" i="10"/>
  <c r="F806" i="10"/>
  <c r="G806" i="10"/>
  <c r="H806" i="10"/>
  <c r="I806" i="10"/>
  <c r="C807" i="10"/>
  <c r="D807" i="10"/>
  <c r="E807" i="10"/>
  <c r="F807" i="10"/>
  <c r="G807" i="10"/>
  <c r="H807" i="10"/>
  <c r="I807" i="10"/>
  <c r="C808" i="10"/>
  <c r="D808" i="10"/>
  <c r="E808" i="10"/>
  <c r="F808" i="10"/>
  <c r="G808" i="10"/>
  <c r="H808" i="10"/>
  <c r="I808" i="10"/>
  <c r="C809" i="10"/>
  <c r="D809" i="10"/>
  <c r="E809" i="10"/>
  <c r="F809" i="10"/>
  <c r="G809" i="10"/>
  <c r="H809" i="10"/>
  <c r="I809" i="10"/>
  <c r="C810" i="10"/>
  <c r="D810" i="10"/>
  <c r="E810" i="10"/>
  <c r="F810" i="10"/>
  <c r="G810" i="10"/>
  <c r="H810" i="10"/>
  <c r="I810" i="10"/>
  <c r="C811" i="10"/>
  <c r="D811" i="10"/>
  <c r="E811" i="10"/>
  <c r="F811" i="10"/>
  <c r="G811" i="10"/>
  <c r="H811" i="10"/>
  <c r="I811" i="10"/>
  <c r="C812" i="10"/>
  <c r="D812" i="10"/>
  <c r="E812" i="10"/>
  <c r="F812" i="10"/>
  <c r="G812" i="10"/>
  <c r="H812" i="10"/>
  <c r="I812" i="10"/>
  <c r="C813" i="10"/>
  <c r="D813" i="10"/>
  <c r="E813" i="10"/>
  <c r="F813" i="10"/>
  <c r="G813" i="10"/>
  <c r="H813" i="10"/>
  <c r="I813" i="10"/>
  <c r="C814" i="10"/>
  <c r="D814" i="10"/>
  <c r="E814" i="10"/>
  <c r="F814" i="10"/>
  <c r="G814" i="10"/>
  <c r="H814" i="10"/>
  <c r="I814" i="10"/>
  <c r="C815" i="10"/>
  <c r="D815" i="10"/>
  <c r="E815" i="10"/>
  <c r="F815" i="10"/>
  <c r="G815" i="10"/>
  <c r="H815" i="10"/>
  <c r="I815" i="10"/>
  <c r="C816" i="10"/>
  <c r="D816" i="10"/>
  <c r="E816" i="10"/>
  <c r="F816" i="10"/>
  <c r="G816" i="10"/>
  <c r="H816" i="10"/>
  <c r="I816" i="10"/>
  <c r="C817" i="10"/>
  <c r="D817" i="10"/>
  <c r="E817" i="10"/>
  <c r="F817" i="10"/>
  <c r="G817" i="10"/>
  <c r="H817" i="10"/>
  <c r="I817" i="10"/>
  <c r="C818" i="10"/>
  <c r="D818" i="10"/>
  <c r="E818" i="10"/>
  <c r="F818" i="10"/>
  <c r="G818" i="10"/>
  <c r="H818" i="10"/>
  <c r="I818" i="10"/>
  <c r="C819" i="10"/>
  <c r="D819" i="10"/>
  <c r="E819" i="10"/>
  <c r="F819" i="10"/>
  <c r="G819" i="10"/>
  <c r="H819" i="10"/>
  <c r="I819" i="10"/>
  <c r="C820" i="10"/>
  <c r="D820" i="10"/>
  <c r="E820" i="10"/>
  <c r="F820" i="10"/>
  <c r="G820" i="10"/>
  <c r="H820" i="10"/>
  <c r="I820" i="10"/>
  <c r="C821" i="10"/>
  <c r="D821" i="10"/>
  <c r="E821" i="10"/>
  <c r="F821" i="10"/>
  <c r="G821" i="10"/>
  <c r="H821" i="10"/>
  <c r="I821" i="10"/>
  <c r="C822" i="10"/>
  <c r="D822" i="10"/>
  <c r="E822" i="10"/>
  <c r="F822" i="10"/>
  <c r="G822" i="10"/>
  <c r="H822" i="10"/>
  <c r="I822" i="10"/>
  <c r="C823" i="10"/>
  <c r="D823" i="10"/>
  <c r="E823" i="10"/>
  <c r="F823" i="10"/>
  <c r="G823" i="10"/>
  <c r="H823" i="10"/>
  <c r="I823" i="10"/>
  <c r="C824" i="10"/>
  <c r="D824" i="10"/>
  <c r="E824" i="10"/>
  <c r="F824" i="10"/>
  <c r="G824" i="10"/>
  <c r="H824" i="10"/>
  <c r="I824" i="10"/>
  <c r="C825" i="10"/>
  <c r="D825" i="10"/>
  <c r="E825" i="10"/>
  <c r="F825" i="10"/>
  <c r="G825" i="10"/>
  <c r="H825" i="10"/>
  <c r="I825" i="10"/>
  <c r="C826" i="10"/>
  <c r="D826" i="10"/>
  <c r="E826" i="10"/>
  <c r="F826" i="10"/>
  <c r="G826" i="10"/>
  <c r="H826" i="10"/>
  <c r="I826" i="10"/>
  <c r="C827" i="10"/>
  <c r="D827" i="10"/>
  <c r="E827" i="10"/>
  <c r="F827" i="10"/>
  <c r="G827" i="10"/>
  <c r="H827" i="10"/>
  <c r="I827" i="10"/>
  <c r="C828" i="10"/>
  <c r="D828" i="10"/>
  <c r="E828" i="10"/>
  <c r="F828" i="10"/>
  <c r="G828" i="10"/>
  <c r="H828" i="10"/>
  <c r="I828" i="10"/>
  <c r="C829" i="10"/>
  <c r="D829" i="10"/>
  <c r="E829" i="10"/>
  <c r="F829" i="10"/>
  <c r="G829" i="10"/>
  <c r="H829" i="10"/>
  <c r="I829" i="10"/>
  <c r="C830" i="10"/>
  <c r="D830" i="10"/>
  <c r="E830" i="10"/>
  <c r="F830" i="10"/>
  <c r="G830" i="10"/>
  <c r="H830" i="10"/>
  <c r="I830" i="10"/>
  <c r="C831" i="10"/>
  <c r="D831" i="10"/>
  <c r="E831" i="10"/>
  <c r="F831" i="10"/>
  <c r="G831" i="10"/>
  <c r="H831" i="10"/>
  <c r="I831" i="10"/>
  <c r="C832" i="10"/>
  <c r="D832" i="10"/>
  <c r="E832" i="10"/>
  <c r="F832" i="10"/>
  <c r="G832" i="10"/>
  <c r="H832" i="10"/>
  <c r="I832" i="10"/>
  <c r="C833" i="10"/>
  <c r="D833" i="10"/>
  <c r="E833" i="10"/>
  <c r="F833" i="10"/>
  <c r="G833" i="10"/>
  <c r="H833" i="10"/>
  <c r="I833" i="10"/>
  <c r="C834" i="10"/>
  <c r="D834" i="10"/>
  <c r="E834" i="10"/>
  <c r="F834" i="10"/>
  <c r="G834" i="10"/>
  <c r="H834" i="10"/>
  <c r="I834" i="10"/>
  <c r="C835" i="10"/>
  <c r="D835" i="10"/>
  <c r="E835" i="10"/>
  <c r="F835" i="10"/>
  <c r="G835" i="10"/>
  <c r="H835" i="10"/>
  <c r="I835" i="10"/>
  <c r="C836" i="10"/>
  <c r="D836" i="10"/>
  <c r="E836" i="10"/>
  <c r="F836" i="10"/>
  <c r="G836" i="10"/>
  <c r="H836" i="10"/>
  <c r="I836" i="10"/>
  <c r="C837" i="10"/>
  <c r="D837" i="10"/>
  <c r="E837" i="10"/>
  <c r="F837" i="10"/>
  <c r="G837" i="10"/>
  <c r="H837" i="10"/>
  <c r="I837" i="10"/>
  <c r="C838" i="10"/>
  <c r="D838" i="10"/>
  <c r="E838" i="10"/>
  <c r="F838" i="10"/>
  <c r="G838" i="10"/>
  <c r="H838" i="10"/>
  <c r="I838" i="10"/>
  <c r="C839" i="10"/>
  <c r="D839" i="10"/>
  <c r="E839" i="10"/>
  <c r="F839" i="10"/>
  <c r="G839" i="10"/>
  <c r="H839" i="10"/>
  <c r="I839" i="10"/>
  <c r="C840" i="10"/>
  <c r="D840" i="10"/>
  <c r="E840" i="10"/>
  <c r="F840" i="10"/>
  <c r="G840" i="10"/>
  <c r="H840" i="10"/>
  <c r="I840" i="10"/>
  <c r="C841" i="10"/>
  <c r="D841" i="10"/>
  <c r="E841" i="10"/>
  <c r="F841" i="10"/>
  <c r="G841" i="10"/>
  <c r="H841" i="10"/>
  <c r="I841" i="10"/>
  <c r="C842" i="10"/>
  <c r="D842" i="10"/>
  <c r="E842" i="10"/>
  <c r="F842" i="10"/>
  <c r="G842" i="10"/>
  <c r="H842" i="10"/>
  <c r="I842" i="10"/>
  <c r="C843" i="10"/>
  <c r="D843" i="10"/>
  <c r="E843" i="10"/>
  <c r="F843" i="10"/>
  <c r="G843" i="10"/>
  <c r="H843" i="10"/>
  <c r="I843" i="10"/>
  <c r="C844" i="10"/>
  <c r="D844" i="10"/>
  <c r="E844" i="10"/>
  <c r="F844" i="10"/>
  <c r="G844" i="10"/>
  <c r="H844" i="10"/>
  <c r="I844" i="10"/>
  <c r="C845" i="10"/>
  <c r="D845" i="10"/>
  <c r="E845" i="10"/>
  <c r="F845" i="10"/>
  <c r="G845" i="10"/>
  <c r="H845" i="10"/>
  <c r="I845" i="10"/>
  <c r="C846" i="10"/>
  <c r="D846" i="10"/>
  <c r="E846" i="10"/>
  <c r="F846" i="10"/>
  <c r="G846" i="10"/>
  <c r="H846" i="10"/>
  <c r="I846" i="10"/>
  <c r="C847" i="10"/>
  <c r="D847" i="10"/>
  <c r="E847" i="10"/>
  <c r="F847" i="10"/>
  <c r="G847" i="10"/>
  <c r="H847" i="10"/>
  <c r="I847" i="10"/>
  <c r="C848" i="10"/>
  <c r="D848" i="10"/>
  <c r="E848" i="10"/>
  <c r="F848" i="10"/>
  <c r="G848" i="10"/>
  <c r="H848" i="10"/>
  <c r="I848" i="10"/>
  <c r="C849" i="10"/>
  <c r="D849" i="10"/>
  <c r="E849" i="10"/>
  <c r="F849" i="10"/>
  <c r="G849" i="10"/>
  <c r="H849" i="10"/>
  <c r="I849" i="10"/>
  <c r="C850" i="10"/>
  <c r="D850" i="10"/>
  <c r="E850" i="10"/>
  <c r="F850" i="10"/>
  <c r="G850" i="10"/>
  <c r="H850" i="10"/>
  <c r="I850" i="10"/>
  <c r="C851" i="10"/>
  <c r="D851" i="10"/>
  <c r="E851" i="10"/>
  <c r="F851" i="10"/>
  <c r="G851" i="10"/>
  <c r="H851" i="10"/>
  <c r="I851" i="10"/>
  <c r="C852" i="10"/>
  <c r="D852" i="10"/>
  <c r="E852" i="10"/>
  <c r="F852" i="10"/>
  <c r="G852" i="10"/>
  <c r="H852" i="10"/>
  <c r="I852" i="10"/>
  <c r="C853" i="10"/>
  <c r="D853" i="10"/>
  <c r="E853" i="10"/>
  <c r="F853" i="10"/>
  <c r="G853" i="10"/>
  <c r="H853" i="10"/>
  <c r="I853" i="10"/>
  <c r="C854" i="10"/>
  <c r="D854" i="10"/>
  <c r="E854" i="10"/>
  <c r="F854" i="10"/>
  <c r="G854" i="10"/>
  <c r="H854" i="10"/>
  <c r="I854" i="10"/>
  <c r="C855" i="10"/>
  <c r="D855" i="10"/>
  <c r="E855" i="10"/>
  <c r="F855" i="10"/>
  <c r="G855" i="10"/>
  <c r="H855" i="10"/>
  <c r="I855" i="10"/>
  <c r="C856" i="10"/>
  <c r="D856" i="10"/>
  <c r="E856" i="10"/>
  <c r="F856" i="10"/>
  <c r="G856" i="10"/>
  <c r="H856" i="10"/>
  <c r="I856" i="10"/>
  <c r="C857" i="10"/>
  <c r="D857" i="10"/>
  <c r="E857" i="10"/>
  <c r="F857" i="10"/>
  <c r="G857" i="10"/>
  <c r="H857" i="10"/>
  <c r="I857" i="10"/>
  <c r="C858" i="10"/>
  <c r="D858" i="10"/>
  <c r="E858" i="10"/>
  <c r="F858" i="10"/>
  <c r="G858" i="10"/>
  <c r="H858" i="10"/>
  <c r="I858" i="10"/>
  <c r="C859" i="10"/>
  <c r="D859" i="10"/>
  <c r="E859" i="10"/>
  <c r="F859" i="10"/>
  <c r="G859" i="10"/>
  <c r="H859" i="10"/>
  <c r="I859" i="10"/>
  <c r="C860" i="10"/>
  <c r="D860" i="10"/>
  <c r="E860" i="10"/>
  <c r="F860" i="10"/>
  <c r="G860" i="10"/>
  <c r="H860" i="10"/>
  <c r="I860" i="10"/>
  <c r="C861" i="10"/>
  <c r="D861" i="10"/>
  <c r="E861" i="10"/>
  <c r="F861" i="10"/>
  <c r="G861" i="10"/>
  <c r="H861" i="10"/>
  <c r="I861" i="10"/>
  <c r="C862" i="10"/>
  <c r="D862" i="10"/>
  <c r="E862" i="10"/>
  <c r="F862" i="10"/>
  <c r="G862" i="10"/>
  <c r="H862" i="10"/>
  <c r="I862" i="10"/>
  <c r="C863" i="10"/>
  <c r="D863" i="10"/>
  <c r="E863" i="10"/>
  <c r="F863" i="10"/>
  <c r="G863" i="10"/>
  <c r="H863" i="10"/>
  <c r="I863" i="10"/>
  <c r="C864" i="10"/>
  <c r="D864" i="10"/>
  <c r="E864" i="10"/>
  <c r="F864" i="10"/>
  <c r="G864" i="10"/>
  <c r="H864" i="10"/>
  <c r="I864" i="10"/>
  <c r="C865" i="10"/>
  <c r="D865" i="10"/>
  <c r="E865" i="10"/>
  <c r="F865" i="10"/>
  <c r="G865" i="10"/>
  <c r="H865" i="10"/>
  <c r="I865" i="10"/>
  <c r="C866" i="10"/>
  <c r="D866" i="10"/>
  <c r="E866" i="10"/>
  <c r="F866" i="10"/>
  <c r="G866" i="10"/>
  <c r="H866" i="10"/>
  <c r="I866" i="10"/>
  <c r="C867" i="10"/>
  <c r="D867" i="10"/>
  <c r="E867" i="10"/>
  <c r="F867" i="10"/>
  <c r="G867" i="10"/>
  <c r="H867" i="10"/>
  <c r="I867" i="10"/>
  <c r="C868" i="10"/>
  <c r="D868" i="10"/>
  <c r="E868" i="10"/>
  <c r="F868" i="10"/>
  <c r="G868" i="10"/>
  <c r="H868" i="10"/>
  <c r="I868" i="10"/>
  <c r="C869" i="10"/>
  <c r="D869" i="10"/>
  <c r="E869" i="10"/>
  <c r="F869" i="10"/>
  <c r="G869" i="10"/>
  <c r="H869" i="10"/>
  <c r="I869" i="10"/>
  <c r="C870" i="10"/>
  <c r="D870" i="10"/>
  <c r="E870" i="10"/>
  <c r="F870" i="10"/>
  <c r="G870" i="10"/>
  <c r="H870" i="10"/>
  <c r="I870" i="10"/>
  <c r="C871" i="10"/>
  <c r="D871" i="10"/>
  <c r="E871" i="10"/>
  <c r="F871" i="10"/>
  <c r="G871" i="10"/>
  <c r="H871" i="10"/>
  <c r="I871" i="10"/>
  <c r="C872" i="10"/>
  <c r="D872" i="10"/>
  <c r="E872" i="10"/>
  <c r="F872" i="10"/>
  <c r="G872" i="10"/>
  <c r="H872" i="10"/>
  <c r="I872" i="10"/>
  <c r="C873" i="10"/>
  <c r="D873" i="10"/>
  <c r="E873" i="10"/>
  <c r="F873" i="10"/>
  <c r="G873" i="10"/>
  <c r="H873" i="10"/>
  <c r="I873" i="10"/>
  <c r="C874" i="10"/>
  <c r="D874" i="10"/>
  <c r="E874" i="10"/>
  <c r="F874" i="10"/>
  <c r="G874" i="10"/>
  <c r="H874" i="10"/>
  <c r="I874" i="10"/>
  <c r="C875" i="10"/>
  <c r="D875" i="10"/>
  <c r="E875" i="10"/>
  <c r="F875" i="10"/>
  <c r="G875" i="10"/>
  <c r="H875" i="10"/>
  <c r="I875" i="10"/>
  <c r="C876" i="10"/>
  <c r="D876" i="10"/>
  <c r="E876" i="10"/>
  <c r="F876" i="10"/>
  <c r="G876" i="10"/>
  <c r="H876" i="10"/>
  <c r="I876" i="10"/>
  <c r="C877" i="10"/>
  <c r="D877" i="10"/>
  <c r="E877" i="10"/>
  <c r="F877" i="10"/>
  <c r="G877" i="10"/>
  <c r="H877" i="10"/>
  <c r="I877" i="10"/>
  <c r="C878" i="10"/>
  <c r="D878" i="10"/>
  <c r="E878" i="10"/>
  <c r="F878" i="10"/>
  <c r="G878" i="10"/>
  <c r="H878" i="10"/>
  <c r="I878" i="10"/>
  <c r="C879" i="10"/>
  <c r="D879" i="10"/>
  <c r="E879" i="10"/>
  <c r="F879" i="10"/>
  <c r="G879" i="10"/>
  <c r="H879" i="10"/>
  <c r="I879" i="10"/>
  <c r="C880" i="10"/>
  <c r="D880" i="10"/>
  <c r="E880" i="10"/>
  <c r="F880" i="10"/>
  <c r="G880" i="10"/>
  <c r="H880" i="10"/>
  <c r="I880" i="10"/>
  <c r="C881" i="10"/>
  <c r="D881" i="10"/>
  <c r="E881" i="10"/>
  <c r="F881" i="10"/>
  <c r="G881" i="10"/>
  <c r="H881" i="10"/>
  <c r="I881" i="10"/>
  <c r="C882" i="10"/>
  <c r="D882" i="10"/>
  <c r="E882" i="10"/>
  <c r="F882" i="10"/>
  <c r="G882" i="10"/>
  <c r="H882" i="10"/>
  <c r="I882" i="10"/>
  <c r="C883" i="10"/>
  <c r="D883" i="10"/>
  <c r="E883" i="10"/>
  <c r="F883" i="10"/>
  <c r="G883" i="10"/>
  <c r="H883" i="10"/>
  <c r="I883" i="10"/>
  <c r="C884" i="10"/>
  <c r="D884" i="10"/>
  <c r="E884" i="10"/>
  <c r="F884" i="10"/>
  <c r="G884" i="10"/>
  <c r="H884" i="10"/>
  <c r="I884" i="10"/>
  <c r="C885" i="10"/>
  <c r="D885" i="10"/>
  <c r="E885" i="10"/>
  <c r="F885" i="10"/>
  <c r="G885" i="10"/>
  <c r="H885" i="10"/>
  <c r="I885" i="10"/>
  <c r="C886" i="10"/>
  <c r="D886" i="10"/>
  <c r="E886" i="10"/>
  <c r="F886" i="10"/>
  <c r="G886" i="10"/>
  <c r="H886" i="10"/>
  <c r="I886" i="10"/>
  <c r="C887" i="10"/>
  <c r="D887" i="10"/>
  <c r="E887" i="10"/>
  <c r="F887" i="10"/>
  <c r="G887" i="10"/>
  <c r="H887" i="10"/>
  <c r="I887" i="10"/>
  <c r="C888" i="10"/>
  <c r="D888" i="10"/>
  <c r="E888" i="10"/>
  <c r="F888" i="10"/>
  <c r="G888" i="10"/>
  <c r="H888" i="10"/>
  <c r="I888" i="10"/>
  <c r="C889" i="10"/>
  <c r="D889" i="10"/>
  <c r="E889" i="10"/>
  <c r="F889" i="10"/>
  <c r="G889" i="10"/>
  <c r="H889" i="10"/>
  <c r="I889" i="10"/>
  <c r="C890" i="10"/>
  <c r="D890" i="10"/>
  <c r="E890" i="10"/>
  <c r="F890" i="10"/>
  <c r="G890" i="10"/>
  <c r="H890" i="10"/>
  <c r="I890" i="10"/>
  <c r="C891" i="10"/>
  <c r="D891" i="10"/>
  <c r="E891" i="10"/>
  <c r="F891" i="10"/>
  <c r="G891" i="10"/>
  <c r="H891" i="10"/>
  <c r="I891" i="10"/>
  <c r="I2" i="10"/>
  <c r="H2" i="10"/>
  <c r="G2" i="10"/>
  <c r="F2" i="10"/>
  <c r="E2" i="10"/>
  <c r="D2" i="10"/>
  <c r="C2" i="10"/>
  <c r="B2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3" i="10"/>
  <c r="I9" i="5" l="1"/>
  <c r="I37" i="4"/>
  <c r="I63" i="5"/>
  <c r="I11" i="5"/>
  <c r="I20" i="5"/>
  <c r="I31" i="5"/>
  <c r="I32" i="5"/>
  <c r="I48" i="5"/>
  <c r="I10" i="5"/>
  <c r="K35" i="4"/>
  <c r="I69" i="4" l="1"/>
  <c r="I68" i="4"/>
  <c r="I21" i="4"/>
  <c r="I7" i="4"/>
  <c r="I48" i="4"/>
  <c r="I50" i="4"/>
  <c r="I15" i="4"/>
  <c r="I39" i="4"/>
  <c r="I12" i="4"/>
  <c r="I46" i="4"/>
  <c r="I54" i="4"/>
  <c r="I56" i="4"/>
  <c r="I65" i="4"/>
  <c r="I47" i="4"/>
  <c r="I16" i="4"/>
  <c r="I39" i="3"/>
  <c r="I21" i="3"/>
  <c r="I14" i="3"/>
  <c r="I36" i="3"/>
  <c r="I38" i="3"/>
  <c r="I22" i="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H11" i="2"/>
  <c r="B11" i="13"/>
  <c r="C11" i="13"/>
  <c r="B12" i="13"/>
  <c r="C12" i="13"/>
  <c r="B13" i="13"/>
  <c r="C13" i="13"/>
  <c r="B14" i="13"/>
  <c r="C14" i="13"/>
  <c r="B15" i="13"/>
  <c r="C15" i="13"/>
  <c r="H16" i="2"/>
  <c r="B16" i="13"/>
  <c r="C16" i="13"/>
  <c r="B17" i="13"/>
  <c r="C17" i="13"/>
  <c r="H18" i="2"/>
  <c r="C24" i="6" s="1"/>
  <c r="B18" i="13"/>
  <c r="C18" i="13"/>
  <c r="H19" i="2"/>
  <c r="K29" i="6" s="1"/>
  <c r="B19" i="13"/>
  <c r="C19" i="13"/>
  <c r="B20" i="13"/>
  <c r="C20" i="13"/>
  <c r="B21" i="13"/>
  <c r="C21" i="13"/>
  <c r="B22" i="13"/>
  <c r="C22" i="13"/>
  <c r="H23" i="2"/>
  <c r="C29" i="6" s="1"/>
  <c r="B23" i="13"/>
  <c r="C23" i="13"/>
  <c r="H24" i="2"/>
  <c r="G29" i="6" s="1"/>
  <c r="B24" i="13"/>
  <c r="C24" i="13"/>
  <c r="B25" i="13"/>
  <c r="C25" i="13"/>
  <c r="B26" i="13"/>
  <c r="C26" i="13"/>
  <c r="H28" i="2"/>
  <c r="K34" i="6" s="1"/>
  <c r="B27" i="13"/>
  <c r="C27" i="13"/>
  <c r="B28" i="13"/>
  <c r="C28" i="13"/>
  <c r="B29" i="13"/>
  <c r="C29" i="13"/>
  <c r="H31" i="2"/>
  <c r="O34" i="6" s="1"/>
  <c r="B30" i="13"/>
  <c r="C30" i="13"/>
  <c r="H32" i="2"/>
  <c r="O39" i="6" s="1"/>
  <c r="B31" i="13"/>
  <c r="C31" i="13"/>
  <c r="B32" i="13"/>
  <c r="C32" i="13"/>
  <c r="B33" i="13"/>
  <c r="C33" i="13"/>
  <c r="C3" i="13"/>
  <c r="B3" i="13"/>
  <c r="I66" i="4" l="1"/>
  <c r="I60" i="4"/>
  <c r="I33" i="4"/>
  <c r="I28" i="4"/>
  <c r="I26" i="4"/>
  <c r="I12" i="3"/>
  <c r="H7" i="2"/>
  <c r="H29" i="2"/>
  <c r="C34" i="6" s="1"/>
  <c r="H12" i="2"/>
  <c r="K19" i="6" s="1"/>
  <c r="C19" i="6"/>
  <c r="I32" i="3"/>
  <c r="I34" i="3"/>
  <c r="H8" i="2"/>
  <c r="G4" i="6" s="1"/>
  <c r="H20" i="2"/>
  <c r="G14" i="6" s="1"/>
  <c r="I13" i="4"/>
  <c r="I51" i="4"/>
  <c r="I25" i="4"/>
  <c r="H26" i="2"/>
  <c r="O29" i="6" s="1"/>
  <c r="H10" i="2"/>
  <c r="K14" i="6" s="1"/>
  <c r="I33" i="3"/>
  <c r="I13" i="3"/>
  <c r="I3" i="3"/>
  <c r="I15" i="3"/>
  <c r="I27" i="3"/>
  <c r="I30" i="3"/>
  <c r="I7" i="3"/>
  <c r="I8" i="3"/>
  <c r="I16" i="3"/>
  <c r="I9" i="3"/>
  <c r="I5" i="3"/>
  <c r="I20" i="3"/>
  <c r="I10" i="3"/>
  <c r="I24" i="3"/>
  <c r="I6" i="3"/>
  <c r="I26" i="3"/>
  <c r="I29" i="3"/>
  <c r="I28" i="3"/>
  <c r="I18" i="3"/>
  <c r="I4" i="3"/>
  <c r="I10" i="4"/>
  <c r="I34" i="4"/>
  <c r="I4" i="4"/>
  <c r="K12" i="6" s="1"/>
  <c r="I58" i="4"/>
  <c r="I38" i="4"/>
  <c r="I45" i="4"/>
  <c r="I32" i="4"/>
  <c r="I55" i="4"/>
  <c r="I59" i="4"/>
  <c r="I61" i="4"/>
  <c r="I27" i="4"/>
  <c r="I44" i="4"/>
  <c r="I35" i="4"/>
  <c r="I22" i="4"/>
  <c r="I36" i="4"/>
  <c r="I63" i="4"/>
  <c r="I20" i="4"/>
  <c r="I57" i="4"/>
  <c r="I18" i="4"/>
  <c r="I53" i="4"/>
  <c r="I31" i="4"/>
  <c r="I19" i="4"/>
  <c r="I11" i="4"/>
  <c r="I49" i="4"/>
  <c r="I67" i="4"/>
  <c r="I30" i="4"/>
  <c r="I8" i="4"/>
  <c r="I62" i="4"/>
  <c r="I57" i="5"/>
  <c r="I22" i="5"/>
  <c r="I4" i="5"/>
  <c r="I21" i="5"/>
  <c r="I71" i="5"/>
  <c r="I78" i="5"/>
  <c r="I19" i="5"/>
  <c r="I14" i="5"/>
  <c r="I65" i="5"/>
  <c r="I12" i="5"/>
  <c r="I38" i="5"/>
  <c r="I60" i="5"/>
  <c r="I7" i="5"/>
  <c r="I73" i="5"/>
  <c r="I46" i="5"/>
  <c r="I8" i="5"/>
  <c r="I56" i="5"/>
  <c r="I49" i="5"/>
  <c r="I58" i="5"/>
  <c r="I25" i="5"/>
  <c r="H22" i="2"/>
  <c r="G24" i="6" s="1"/>
  <c r="I42" i="4"/>
  <c r="H21" i="2"/>
  <c r="G19" i="6" s="1"/>
  <c r="I81" i="5"/>
  <c r="I80" i="5"/>
  <c r="I70" i="5"/>
  <c r="I77" i="5"/>
  <c r="I74" i="5"/>
  <c r="I28" i="5"/>
  <c r="I23" i="5"/>
  <c r="I27" i="5"/>
  <c r="I47" i="5"/>
  <c r="I41" i="5"/>
  <c r="I6" i="5"/>
  <c r="I76" i="5"/>
  <c r="I50" i="5"/>
  <c r="I44" i="5"/>
  <c r="I40" i="5"/>
  <c r="I61" i="5"/>
  <c r="I68" i="5"/>
  <c r="I15" i="5"/>
  <c r="I29" i="5"/>
  <c r="I39" i="5"/>
  <c r="I43" i="5"/>
  <c r="I62" i="5"/>
  <c r="I55" i="5"/>
  <c r="I75" i="5"/>
  <c r="I18" i="5"/>
  <c r="I34" i="5"/>
  <c r="I45" i="5"/>
  <c r="I26" i="5"/>
  <c r="I53" i="5"/>
  <c r="I69" i="5"/>
  <c r="I67" i="5"/>
  <c r="I83" i="5"/>
  <c r="I82" i="5"/>
  <c r="I24" i="5"/>
  <c r="H17" i="2"/>
  <c r="K24" i="6" s="1"/>
  <c r="I59" i="5"/>
  <c r="I54" i="5"/>
  <c r="I33" i="5"/>
  <c r="I64" i="4"/>
  <c r="H33" i="2"/>
  <c r="G39" i="6" s="1"/>
  <c r="I13" i="5"/>
  <c r="I17" i="4"/>
  <c r="I35" i="5"/>
  <c r="I52" i="5"/>
  <c r="I66" i="5"/>
  <c r="I64" i="5"/>
  <c r="H30" i="2"/>
  <c r="C39" i="6" s="1"/>
  <c r="I51" i="5"/>
  <c r="I29" i="4"/>
  <c r="H14" i="2"/>
  <c r="O19" i="6" s="1"/>
  <c r="H13" i="2"/>
  <c r="C14" i="6" s="1"/>
  <c r="I42" i="5"/>
  <c r="H25" i="2"/>
  <c r="G34" i="6" s="1"/>
  <c r="I5" i="5"/>
  <c r="I43" i="4"/>
  <c r="I72" i="5"/>
  <c r="I36" i="5"/>
  <c r="I3" i="4"/>
  <c r="I30" i="5"/>
  <c r="I17" i="5"/>
  <c r="H9" i="2"/>
  <c r="H34" i="2"/>
  <c r="K39" i="6" s="1"/>
  <c r="I3" i="5"/>
  <c r="I16" i="5"/>
  <c r="I37" i="5"/>
  <c r="I6" i="4"/>
  <c r="I5" i="4"/>
  <c r="I41" i="4"/>
  <c r="I40" i="4"/>
  <c r="I24" i="4"/>
  <c r="I9" i="4"/>
  <c r="I23" i="4"/>
  <c r="I52" i="4"/>
  <c r="I14" i="4"/>
  <c r="H6" i="2"/>
  <c r="C9" i="6" s="1"/>
  <c r="H5" i="2"/>
  <c r="C4" i="6" s="1"/>
  <c r="H4" i="2"/>
  <c r="O4" i="6"/>
  <c r="G9" i="6"/>
  <c r="K21" i="6" l="1"/>
  <c r="O11" i="6"/>
  <c r="K16" i="6"/>
  <c r="K41" i="6"/>
  <c r="K18" i="6"/>
  <c r="K33" i="6"/>
  <c r="K32" i="6"/>
  <c r="G38" i="6"/>
  <c r="K28" i="6"/>
  <c r="G13" i="6"/>
  <c r="K38" i="6"/>
  <c r="K43" i="6"/>
  <c r="C43" i="6"/>
  <c r="K23" i="6"/>
  <c r="K13" i="6"/>
  <c r="K17" i="6"/>
  <c r="K37" i="6"/>
  <c r="K22" i="6"/>
  <c r="K42" i="6"/>
  <c r="K27" i="6"/>
  <c r="K11" i="6"/>
  <c r="K26" i="6"/>
  <c r="K31" i="6"/>
  <c r="G36" i="6"/>
  <c r="O31" i="6"/>
  <c r="K36" i="6"/>
  <c r="O14" i="6"/>
  <c r="O24" i="6"/>
  <c r="O9" i="6"/>
  <c r="K4" i="6"/>
  <c r="K9" i="6"/>
  <c r="C33" i="6"/>
  <c r="O7" i="6"/>
  <c r="O28" i="6"/>
  <c r="C23" i="6"/>
  <c r="G28" i="6"/>
  <c r="C11" i="6"/>
  <c r="G26" i="6"/>
  <c r="E11" i="13"/>
  <c r="O33" i="6"/>
  <c r="C28" i="6"/>
  <c r="G33" i="6"/>
  <c r="C16" i="6"/>
  <c r="G31" i="6"/>
  <c r="G43" i="6"/>
  <c r="C38" i="6"/>
  <c r="O38" i="6"/>
  <c r="O16" i="6"/>
  <c r="C26" i="6"/>
  <c r="O41" i="6"/>
  <c r="O6" i="6"/>
  <c r="O43" i="6"/>
  <c r="G8" i="6"/>
  <c r="O21" i="6"/>
  <c r="C31" i="6"/>
  <c r="K6" i="6"/>
  <c r="O36" i="6"/>
  <c r="C21" i="6"/>
  <c r="O13" i="6"/>
  <c r="C8" i="6"/>
  <c r="O26" i="6"/>
  <c r="C36" i="6"/>
  <c r="G11" i="6"/>
  <c r="O8" i="6"/>
  <c r="O18" i="6"/>
  <c r="C13" i="6"/>
  <c r="G18" i="6"/>
  <c r="C41" i="6"/>
  <c r="G41" i="6"/>
  <c r="G21" i="6"/>
  <c r="K8" i="6"/>
  <c r="O23" i="6"/>
  <c r="C18" i="6"/>
  <c r="G23" i="6"/>
  <c r="G16" i="6"/>
  <c r="C6" i="6"/>
  <c r="G6" i="6"/>
  <c r="G7" i="6"/>
  <c r="G27" i="6"/>
  <c r="C7" i="6"/>
  <c r="C37" i="6"/>
  <c r="O22" i="6"/>
  <c r="G12" i="6"/>
  <c r="G32" i="6"/>
  <c r="C17" i="6"/>
  <c r="C42" i="6"/>
  <c r="O42" i="6"/>
  <c r="O27" i="6"/>
  <c r="C12" i="6"/>
  <c r="G17" i="6"/>
  <c r="G37" i="6"/>
  <c r="C22" i="6"/>
  <c r="K7" i="6"/>
  <c r="O12" i="6"/>
  <c r="O32" i="6"/>
  <c r="C27" i="6"/>
  <c r="G22" i="6"/>
  <c r="G42" i="6"/>
  <c r="C32" i="6"/>
  <c r="O17" i="6"/>
  <c r="O37" i="6"/>
  <c r="G11" i="13"/>
  <c r="I33" i="13"/>
  <c r="I25" i="13"/>
  <c r="I17" i="13"/>
  <c r="I9" i="13"/>
  <c r="H33" i="13"/>
  <c r="H25" i="13"/>
  <c r="H17" i="13"/>
  <c r="H9" i="13"/>
  <c r="I32" i="13"/>
  <c r="I24" i="13"/>
  <c r="I16" i="13"/>
  <c r="I8" i="13"/>
  <c r="H30" i="13"/>
  <c r="H22" i="13"/>
  <c r="H14" i="13"/>
  <c r="H6" i="13"/>
  <c r="I3" i="13"/>
  <c r="H19" i="13"/>
  <c r="I26" i="13"/>
  <c r="H32" i="13"/>
  <c r="H8" i="13"/>
  <c r="I31" i="13"/>
  <c r="I23" i="13"/>
  <c r="I15" i="13"/>
  <c r="I7" i="13"/>
  <c r="H31" i="13"/>
  <c r="H23" i="13"/>
  <c r="H15" i="13"/>
  <c r="H7" i="13"/>
  <c r="I30" i="13"/>
  <c r="I22" i="13"/>
  <c r="I14" i="13"/>
  <c r="I6" i="13"/>
  <c r="H28" i="13"/>
  <c r="H20" i="13"/>
  <c r="H12" i="13"/>
  <c r="H4" i="13"/>
  <c r="I19" i="13"/>
  <c r="H27" i="13"/>
  <c r="H3" i="13"/>
  <c r="I10" i="13"/>
  <c r="H16" i="13"/>
  <c r="I29" i="13"/>
  <c r="I21" i="13"/>
  <c r="I13" i="13"/>
  <c r="I5" i="13"/>
  <c r="H29" i="13"/>
  <c r="H21" i="13"/>
  <c r="H13" i="13"/>
  <c r="H5" i="13"/>
  <c r="I28" i="13"/>
  <c r="I20" i="13"/>
  <c r="I12" i="13"/>
  <c r="I4" i="13"/>
  <c r="H26" i="13"/>
  <c r="H18" i="13"/>
  <c r="H10" i="13"/>
  <c r="I27" i="13"/>
  <c r="I11" i="13"/>
  <c r="H11" i="13"/>
  <c r="I18" i="13"/>
  <c r="H24" i="13"/>
  <c r="G6" i="13"/>
  <c r="F3" i="13"/>
  <c r="F13" i="13"/>
  <c r="F21" i="13"/>
  <c r="F29" i="13"/>
  <c r="G8" i="13"/>
  <c r="G9" i="13"/>
  <c r="G19" i="13"/>
  <c r="G27" i="13"/>
  <c r="F10" i="13"/>
  <c r="F18" i="13"/>
  <c r="F26" i="13"/>
  <c r="F4" i="13"/>
  <c r="G14" i="13"/>
  <c r="G22" i="13"/>
  <c r="G30" i="13"/>
  <c r="F5" i="13"/>
  <c r="F15" i="13"/>
  <c r="F23" i="13"/>
  <c r="F31" i="13"/>
  <c r="G3" i="13"/>
  <c r="G13" i="13"/>
  <c r="G21" i="13"/>
  <c r="G29" i="13"/>
  <c r="F12" i="13"/>
  <c r="F20" i="13"/>
  <c r="F28" i="13"/>
  <c r="G4" i="13"/>
  <c r="G16" i="13"/>
  <c r="G24" i="13"/>
  <c r="G32" i="13"/>
  <c r="F6" i="13"/>
  <c r="F7" i="13"/>
  <c r="F17" i="13"/>
  <c r="F25" i="13"/>
  <c r="F33" i="13"/>
  <c r="G5" i="13"/>
  <c r="G15" i="13"/>
  <c r="G23" i="13"/>
  <c r="G31" i="13"/>
  <c r="F14" i="13"/>
  <c r="F22" i="13"/>
  <c r="F30" i="13"/>
  <c r="G10" i="13"/>
  <c r="G18" i="13"/>
  <c r="G26" i="13"/>
  <c r="F11" i="13"/>
  <c r="F9" i="13"/>
  <c r="F19" i="13"/>
  <c r="F27" i="13"/>
  <c r="F8" i="13"/>
  <c r="G7" i="13"/>
  <c r="G17" i="13"/>
  <c r="G25" i="13"/>
  <c r="G33" i="13"/>
  <c r="F16" i="13"/>
  <c r="F24" i="13"/>
  <c r="F32" i="13"/>
  <c r="G12" i="13"/>
  <c r="G20" i="13"/>
  <c r="G28" i="13"/>
  <c r="D12" i="13"/>
  <c r="D28" i="13"/>
  <c r="E14" i="13"/>
  <c r="E30" i="13"/>
  <c r="D17" i="13"/>
  <c r="D33" i="13"/>
  <c r="D6" i="13"/>
  <c r="D14" i="13"/>
  <c r="D22" i="13"/>
  <c r="D30" i="13"/>
  <c r="E8" i="13"/>
  <c r="E16" i="13"/>
  <c r="E24" i="13"/>
  <c r="E32" i="13"/>
  <c r="D9" i="13"/>
  <c r="D19" i="13"/>
  <c r="D27" i="13"/>
  <c r="E3" i="13"/>
  <c r="E13" i="13"/>
  <c r="E21" i="13"/>
  <c r="E29" i="13"/>
  <c r="D8" i="13"/>
  <c r="D24" i="13"/>
  <c r="E10" i="13"/>
  <c r="E26" i="13"/>
  <c r="D13" i="13"/>
  <c r="D29" i="13"/>
  <c r="E5" i="13"/>
  <c r="E15" i="13"/>
  <c r="E23" i="13"/>
  <c r="E31" i="13"/>
  <c r="D16" i="13"/>
  <c r="D32" i="13"/>
  <c r="E18" i="13"/>
  <c r="D3" i="13"/>
  <c r="D21" i="13"/>
  <c r="D11" i="13"/>
  <c r="D10" i="13"/>
  <c r="D18" i="13"/>
  <c r="D26" i="13"/>
  <c r="E4" i="13"/>
  <c r="E12" i="13"/>
  <c r="E20" i="13"/>
  <c r="E28" i="13"/>
  <c r="D5" i="13"/>
  <c r="D15" i="13"/>
  <c r="D23" i="13"/>
  <c r="D31" i="13"/>
  <c r="E7" i="13"/>
  <c r="E17" i="13"/>
  <c r="E25" i="13"/>
  <c r="E33" i="13"/>
  <c r="D4" i="13"/>
  <c r="D20" i="13"/>
  <c r="E6" i="13"/>
  <c r="E22" i="13"/>
  <c r="D7" i="13"/>
  <c r="D25" i="13"/>
  <c r="E9" i="13"/>
  <c r="E19" i="13"/>
  <c r="E27" i="13"/>
  <c r="M6" i="13" l="1"/>
  <c r="M9" i="13"/>
  <c r="M13" i="13"/>
  <c r="M8" i="13"/>
  <c r="L17" i="13"/>
  <c r="L14" i="13"/>
  <c r="L12" i="13"/>
  <c r="M31" i="13"/>
  <c r="L9" i="13"/>
  <c r="L6" i="13"/>
  <c r="L18" i="13"/>
  <c r="L24" i="13"/>
  <c r="L15" i="13"/>
  <c r="L10" i="13"/>
  <c r="L7" i="13"/>
  <c r="L32" i="13"/>
  <c r="L27" i="13"/>
  <c r="L22" i="13"/>
  <c r="M14" i="13"/>
  <c r="M22" i="13"/>
  <c r="L20" i="13"/>
  <c r="M23" i="13"/>
  <c r="L8" i="13"/>
  <c r="M32" i="13"/>
  <c r="M11" i="13"/>
  <c r="L23" i="13"/>
  <c r="L4" i="13"/>
  <c r="L29" i="13"/>
  <c r="M17" i="13"/>
  <c r="M18" i="13"/>
  <c r="M26" i="13"/>
  <c r="L11" i="13"/>
  <c r="M29" i="13"/>
  <c r="M27" i="13"/>
  <c r="L5" i="13"/>
  <c r="M15" i="13"/>
  <c r="M24" i="13"/>
  <c r="M19" i="13"/>
  <c r="M33" i="13"/>
  <c r="M28" i="13"/>
  <c r="L21" i="13"/>
  <c r="M5" i="13"/>
  <c r="M21" i="13"/>
  <c r="M16" i="13"/>
  <c r="M30" i="13"/>
  <c r="L33" i="13"/>
  <c r="M25" i="13"/>
  <c r="L25" i="13"/>
  <c r="M12" i="13"/>
  <c r="L13" i="13"/>
  <c r="L30" i="13"/>
  <c r="L28" i="13"/>
  <c r="M20" i="13"/>
  <c r="M7" i="13"/>
  <c r="M4" i="13"/>
  <c r="L31" i="13"/>
  <c r="L26" i="13"/>
  <c r="L16" i="13"/>
  <c r="M10" i="13"/>
  <c r="L19" i="13"/>
  <c r="L3" i="13"/>
  <c r="M3" i="13"/>
  <c r="L39" i="6"/>
  <c r="L34" i="6"/>
  <c r="L29" i="6"/>
  <c r="L24" i="6"/>
  <c r="L19" i="6"/>
  <c r="L14" i="6"/>
  <c r="L9" i="6"/>
  <c r="D34" i="6"/>
  <c r="P39" i="6"/>
  <c r="H19" i="6"/>
  <c r="D24" i="6"/>
  <c r="P29" i="6"/>
  <c r="P9" i="6"/>
  <c r="P4" i="6"/>
  <c r="D9" i="6"/>
  <c r="P19" i="6"/>
  <c r="P34" i="6"/>
  <c r="D29" i="6"/>
  <c r="D14" i="6"/>
  <c r="D39" i="6"/>
  <c r="P14" i="6"/>
  <c r="H14" i="6"/>
  <c r="H24" i="6"/>
  <c r="H34" i="6"/>
  <c r="H29" i="6"/>
  <c r="D4" i="6"/>
  <c r="H9" i="6"/>
  <c r="H39" i="6"/>
  <c r="H4" i="6"/>
  <c r="P24" i="6"/>
  <c r="L4" i="6"/>
  <c r="D19" i="6"/>
</calcChain>
</file>

<file path=xl/sharedStrings.xml><?xml version="1.0" encoding="utf-8"?>
<sst xmlns="http://schemas.openxmlformats.org/spreadsheetml/2006/main" count="2247" uniqueCount="1346">
  <si>
    <t>CLUB</t>
  </si>
  <si>
    <t>Commandite</t>
  </si>
  <si>
    <t>Revenu</t>
  </si>
  <si>
    <t>GARDIEN</t>
  </si>
  <si>
    <t>DÉFENSEUR</t>
  </si>
  <si>
    <t>Anaheim Ducks</t>
  </si>
  <si>
    <t>Arizona Coyotes</t>
  </si>
  <si>
    <t>Boston Bruins</t>
  </si>
  <si>
    <t>Buffalo Sabres</t>
  </si>
  <si>
    <t>Calgary Flames</t>
  </si>
  <si>
    <t>Chicago Blackhawks</t>
  </si>
  <si>
    <t>Columbus Bluejackets</t>
  </si>
  <si>
    <t>Colorado Avalanche</t>
  </si>
  <si>
    <t>Dallas Stars</t>
  </si>
  <si>
    <t>Detroit RedWings</t>
  </si>
  <si>
    <t>Edmonton Oilers</t>
  </si>
  <si>
    <t>Los Angeles Kings</t>
  </si>
  <si>
    <t>Minnesota Wild</t>
  </si>
  <si>
    <t>Montréal Canadiens</t>
  </si>
  <si>
    <t>Nashville Predators</t>
  </si>
  <si>
    <t>New Jersey Devils</t>
  </si>
  <si>
    <t>New York Islanders</t>
  </si>
  <si>
    <t>New York Rangers</t>
  </si>
  <si>
    <t>Ottawa Senators</t>
  </si>
  <si>
    <t>San Jose Sharks</t>
  </si>
  <si>
    <t>St-Louis Blues</t>
  </si>
  <si>
    <t>Tampa Bay Lightning</t>
  </si>
  <si>
    <t>Toronto Maple Leafs</t>
  </si>
  <si>
    <t>Vancouver Canucks</t>
  </si>
  <si>
    <t>Vegas Golden Knights</t>
  </si>
  <si>
    <t>Washington Capitals</t>
  </si>
  <si>
    <t>Winnipeg Jets</t>
  </si>
  <si>
    <t>CBC</t>
  </si>
  <si>
    <t>ESPN</t>
  </si>
  <si>
    <t>NBC</t>
  </si>
  <si>
    <t>RDS</t>
  </si>
  <si>
    <t>Sportsnet</t>
  </si>
  <si>
    <t>TSN</t>
  </si>
  <si>
    <t>Versus</t>
  </si>
  <si>
    <t>1er de la division</t>
  </si>
  <si>
    <t>Top 3 de la division</t>
  </si>
  <si>
    <t>Faire les séries</t>
  </si>
  <si>
    <t>COMMANDITE - CLUB - TV</t>
  </si>
  <si>
    <t>COMMANDITE - GARDIEN</t>
  </si>
  <si>
    <t>COMMANDITE</t>
  </si>
  <si>
    <t>OBJECTIF</t>
  </si>
  <si>
    <t>PRÉVISION</t>
  </si>
  <si>
    <t>GAIN</t>
  </si>
  <si>
    <t>PERTE</t>
  </si>
  <si>
    <t>RÉSULTAT</t>
  </si>
  <si>
    <t>35 victoires et +</t>
  </si>
  <si>
    <t>DR</t>
  </si>
  <si>
    <t>50 parties et +</t>
  </si>
  <si>
    <t>BAUER</t>
  </si>
  <si>
    <t>BRIANS</t>
  </si>
  <si>
    <t>REEBOK</t>
  </si>
  <si>
    <t>SHERWOOD</t>
  </si>
  <si>
    <t>VAUGHN</t>
  </si>
  <si>
    <t>Florida Panthers</t>
  </si>
  <si>
    <t>Carolina Hurricanes</t>
  </si>
  <si>
    <t>Detroit Red Wings</t>
  </si>
  <si>
    <t>Montreal Canadiens</t>
  </si>
  <si>
    <t>3 SHUTOUT +</t>
  </si>
  <si>
    <t>10 buts et + 20 passes et +</t>
  </si>
  <si>
    <t>3 buts et + en PP</t>
  </si>
  <si>
    <t>22 TOI minutes et +</t>
  </si>
  <si>
    <t>20 pts et +</t>
  </si>
  <si>
    <t>78 parties et +</t>
  </si>
  <si>
    <t>BUDWEISER</t>
  </si>
  <si>
    <t>GATORADE</t>
  </si>
  <si>
    <t>LABATT</t>
  </si>
  <si>
    <t>LAIT</t>
  </si>
  <si>
    <t>MILLER LITE</t>
  </si>
  <si>
    <t>MOLSON</t>
  </si>
  <si>
    <t>MONSTER</t>
  </si>
  <si>
    <t>POWERADE</t>
  </si>
  <si>
    <t>REDBULL</t>
  </si>
  <si>
    <t>ROCKSTAR</t>
  </si>
  <si>
    <t>CCM</t>
  </si>
  <si>
    <t>TPS</t>
  </si>
  <si>
    <t>EAGLE</t>
  </si>
  <si>
    <t>EASTON</t>
  </si>
  <si>
    <t>GRAF</t>
  </si>
  <si>
    <t>JOFA</t>
  </si>
  <si>
    <t>NIKE</t>
  </si>
  <si>
    <t>OAKLEY</t>
  </si>
  <si>
    <t>TACKLA</t>
  </si>
  <si>
    <t>UNDER ARMOR</t>
  </si>
  <si>
    <t>WARRIOR</t>
  </si>
  <si>
    <t>ATTAQUANT</t>
  </si>
  <si>
    <t>+/- MIN +10</t>
  </si>
  <si>
    <t>16+ TOI</t>
  </si>
  <si>
    <t>50+ PIM</t>
  </si>
  <si>
    <t>65+ PTS</t>
  </si>
  <si>
    <t>80+ PTS</t>
  </si>
  <si>
    <t>RECRUTE 30+ PTS</t>
  </si>
  <si>
    <t>25+ GOAL</t>
  </si>
  <si>
    <t>35+ PASS</t>
  </si>
  <si>
    <t>140+ HIT</t>
  </si>
  <si>
    <t>78+ PJ</t>
  </si>
  <si>
    <t>RÉSUMÉ PAR ÉQUIPE</t>
  </si>
  <si>
    <t>Total</t>
  </si>
  <si>
    <t>Atlantique</t>
  </si>
  <si>
    <t>Métropolitaine</t>
  </si>
  <si>
    <t>Centrale</t>
  </si>
  <si>
    <t>Pacifique</t>
  </si>
  <si>
    <t>Pittsburgh Penguins</t>
  </si>
  <si>
    <t>Philadelphia Flyers</t>
  </si>
  <si>
    <t>Columbus Blue Jackets</t>
  </si>
  <si>
    <t>Rank</t>
  </si>
  <si>
    <t>Name</t>
  </si>
  <si>
    <t>Year</t>
  </si>
  <si>
    <t>Team</t>
  </si>
  <si>
    <t>Pos</t>
  </si>
  <si>
    <t>Game</t>
  </si>
  <si>
    <t>Goal</t>
  </si>
  <si>
    <t>Assist</t>
  </si>
  <si>
    <t>Point</t>
  </si>
  <si>
    <t>+/-</t>
  </si>
  <si>
    <t>PIM</t>
  </si>
  <si>
    <t>P/GM</t>
  </si>
  <si>
    <t>PPG</t>
  </si>
  <si>
    <t>PPP</t>
  </si>
  <si>
    <t>SHG</t>
  </si>
  <si>
    <t>SHP</t>
  </si>
  <si>
    <t>GWG</t>
  </si>
  <si>
    <t>OTG</t>
  </si>
  <si>
    <t>S</t>
  </si>
  <si>
    <t>S%</t>
  </si>
  <si>
    <t>TOI/GP</t>
  </si>
  <si>
    <t>Shifts/GP</t>
  </si>
  <si>
    <t>FOW%</t>
  </si>
  <si>
    <t>Connor McDavid</t>
  </si>
  <si>
    <t>Patrick Kane</t>
  </si>
  <si>
    <t>Sidney Crosby</t>
  </si>
  <si>
    <t>Claude Giroux</t>
  </si>
  <si>
    <t>Nikita Kucherov</t>
  </si>
  <si>
    <t>Evgeni Malkin</t>
  </si>
  <si>
    <t>Nathan MacKinnon</t>
  </si>
  <si>
    <t>Taylor Hall</t>
  </si>
  <si>
    <t>L</t>
  </si>
  <si>
    <t>Anze Kopitar</t>
  </si>
  <si>
    <t>Phil Kessel</t>
  </si>
  <si>
    <t>Blake Wheeler</t>
  </si>
  <si>
    <t>Jamie Benn</t>
  </si>
  <si>
    <t>Alex Ovechkin</t>
  </si>
  <si>
    <t>Ryan Getzlaf</t>
  </si>
  <si>
    <t>John Tavares</t>
  </si>
  <si>
    <t>Steven Stamkos</t>
  </si>
  <si>
    <t>Nicklas Backstrom</t>
  </si>
  <si>
    <t>Brad Marchand</t>
  </si>
  <si>
    <t>Mathew Barzal</t>
  </si>
  <si>
    <t>Jakub Voracek</t>
  </si>
  <si>
    <t>Tyler Seguin</t>
  </si>
  <si>
    <t>Mikko Rantanen</t>
  </si>
  <si>
    <t>Johnny Gaudreau</t>
  </si>
  <si>
    <t>Evgeny Kuznetsov</t>
  </si>
  <si>
    <t>Corey Perry</t>
  </si>
  <si>
    <t>Mark Scheifele</t>
  </si>
  <si>
    <t>Artemi Panarin</t>
  </si>
  <si>
    <t>Joe Thornton</t>
  </si>
  <si>
    <t>Erik Karlsson</t>
  </si>
  <si>
    <t>David Pastrnak</t>
  </si>
  <si>
    <t>Joe Pavelski</t>
  </si>
  <si>
    <t>William Karlsson</t>
  </si>
  <si>
    <t>Aleksander Barkov</t>
  </si>
  <si>
    <t>Leon Draisaitl</t>
  </si>
  <si>
    <t>Eric Staal</t>
  </si>
  <si>
    <t>Sean Couturier</t>
  </si>
  <si>
    <t>Brent Burns</t>
  </si>
  <si>
    <t>Vladimir Tarasenko</t>
  </si>
  <si>
    <t>Vincent Trocheck</t>
  </si>
  <si>
    <t>Jonathan Marchessault</t>
  </si>
  <si>
    <t>Nick Foligno</t>
  </si>
  <si>
    <t>Tyler Johnson</t>
  </si>
  <si>
    <t>Alexander Radulov</t>
  </si>
  <si>
    <t>Victor Hedman</t>
  </si>
  <si>
    <t>Ryan Johansen</t>
  </si>
  <si>
    <t>Josh Bailey</t>
  </si>
  <si>
    <t>Patrik Laine</t>
  </si>
  <si>
    <t>Patrick Marleau</t>
  </si>
  <si>
    <t>Brayden Schenn</t>
  </si>
  <si>
    <t>Matt Duchene</t>
  </si>
  <si>
    <t>Auston Matthews</t>
  </si>
  <si>
    <t>Rickard Rakell</t>
  </si>
  <si>
    <t>Kyle Okposo</t>
  </si>
  <si>
    <t>Jonathan Huberdeau</t>
  </si>
  <si>
    <t>Mikael Granlund</t>
  </si>
  <si>
    <t>Mitchell Marner</t>
  </si>
  <si>
    <t>David Krejci</t>
  </si>
  <si>
    <t>Chris Kunitz</t>
  </si>
  <si>
    <t>Patrice Bergeron</t>
  </si>
  <si>
    <t>Jonathan Toews</t>
  </si>
  <si>
    <t>Thomas Vanek</t>
  </si>
  <si>
    <t>John Carlson</t>
  </si>
  <si>
    <t>Max Pacioretty</t>
  </si>
  <si>
    <t>Logan Couture</t>
  </si>
  <si>
    <t>Kris Letang</t>
  </si>
  <si>
    <t>John Klingberg</t>
  </si>
  <si>
    <t>Jeff Carter</t>
  </si>
  <si>
    <t>Brayden Point</t>
  </si>
  <si>
    <t>Jason Spezza</t>
  </si>
  <si>
    <t>David Perron</t>
  </si>
  <si>
    <t>Sebastian Aho</t>
  </si>
  <si>
    <t>Jordan Eberle</t>
  </si>
  <si>
    <t>Evgenii Dadonov</t>
  </si>
  <si>
    <t>Gabriel Landeskog</t>
  </si>
  <si>
    <t>Clayton Keller</t>
  </si>
  <si>
    <t>Shayne Gostisbehere</t>
  </si>
  <si>
    <t>Jason Zucker</t>
  </si>
  <si>
    <t>Filip Forsberg</t>
  </si>
  <si>
    <t>Sean Monahan</t>
  </si>
  <si>
    <t>Ryan O'Reilly</t>
  </si>
  <si>
    <t>Mark Stone</t>
  </si>
  <si>
    <t>Jack Eichel</t>
  </si>
  <si>
    <t>Yanni Gourde</t>
  </si>
  <si>
    <t>Nikolaj Ehlers</t>
  </si>
  <si>
    <t>Kyle Turris</t>
  </si>
  <si>
    <t>Alexander Steen</t>
  </si>
  <si>
    <t>Bryan Little</t>
  </si>
  <si>
    <t>Teuvo Teravainen</t>
  </si>
  <si>
    <t>Jeff Skinner</t>
  </si>
  <si>
    <t>Loui Eriksson</t>
  </si>
  <si>
    <t>Jaden Schwartz</t>
  </si>
  <si>
    <t>Ondrej Palat</t>
  </si>
  <si>
    <t>Dylan Larkin</t>
  </si>
  <si>
    <t>Anders Lee</t>
  </si>
  <si>
    <t>Cam Atkinson</t>
  </si>
  <si>
    <t>Zach Parise</t>
  </si>
  <si>
    <t>James van Riemsdyk</t>
  </si>
  <si>
    <t>Andrew Ladd</t>
  </si>
  <si>
    <t>Nazem Kadri</t>
  </si>
  <si>
    <t>Viktor Arvidsson</t>
  </si>
  <si>
    <t>Dustin Brown</t>
  </si>
  <si>
    <t>James Neal</t>
  </si>
  <si>
    <t>Mike Hoffman</t>
  </si>
  <si>
    <t>Mats Zuccarello</t>
  </si>
  <si>
    <t>William Nylander</t>
  </si>
  <si>
    <t>Roman Josi</t>
  </si>
  <si>
    <t>Duncan Keith</t>
  </si>
  <si>
    <t>Wayne Simmonds</t>
  </si>
  <si>
    <t>Jason Pominville</t>
  </si>
  <si>
    <t>Tomas Plekanec</t>
  </si>
  <si>
    <t>Paul Stastny</t>
  </si>
  <si>
    <t>Reilly Smith</t>
  </si>
  <si>
    <t>T.J. Oshie</t>
  </si>
  <si>
    <t>Derick Brassard</t>
  </si>
  <si>
    <t>P.K. Subban</t>
  </si>
  <si>
    <t>Drew Doughty</t>
  </si>
  <si>
    <t>Milan Lucic</t>
  </si>
  <si>
    <t>Torey Krug</t>
  </si>
  <si>
    <t>Alexander Wennberg</t>
  </si>
  <si>
    <t>Tyler Toffoli</t>
  </si>
  <si>
    <t>David Backes</t>
  </si>
  <si>
    <t>Valtteri Filppula</t>
  </si>
  <si>
    <t>Frans Nielsen</t>
  </si>
  <si>
    <t>Marcus Johansson</t>
  </si>
  <si>
    <t>J.T. Miller</t>
  </si>
  <si>
    <t>Ryan Kesler</t>
  </si>
  <si>
    <t>Mikko Koivu</t>
  </si>
  <si>
    <t>Kyle Connor</t>
  </si>
  <si>
    <t>Kyle Palmieri</t>
  </si>
  <si>
    <t>Nino Niederreiter</t>
  </si>
  <si>
    <t>Derek Stepan</t>
  </si>
  <si>
    <t>Seth Jones</t>
  </si>
  <si>
    <t>Tyson Barrie</t>
  </si>
  <si>
    <t>Alex Galchenyuk</t>
  </si>
  <si>
    <t>Tomas Tatar</t>
  </si>
  <si>
    <t>Ryan Nugent-Hopkins</t>
  </si>
  <si>
    <t>Shea Weber</t>
  </si>
  <si>
    <t>Bobby Ryan</t>
  </si>
  <si>
    <t>Mark Giordano</t>
  </si>
  <si>
    <t>Dustin Byfuglien</t>
  </si>
  <si>
    <t>Charlie Coyle</t>
  </si>
  <si>
    <t>Kevin Shattenkirk</t>
  </si>
  <si>
    <t>Keith Yandle</t>
  </si>
  <si>
    <t>Brock Boeser</t>
  </si>
  <si>
    <t>Erik Haula</t>
  </si>
  <si>
    <t>Oliver Ekman-Larsson</t>
  </si>
  <si>
    <t>Tyler Bozak</t>
  </si>
  <si>
    <t>Brendan Gallagher</t>
  </si>
  <si>
    <t>Evander Kane</t>
  </si>
  <si>
    <t>Gustav Nyquist</t>
  </si>
  <si>
    <t>Ryan Callahan</t>
  </si>
  <si>
    <t>Alex Pietrangelo</t>
  </si>
  <si>
    <t>Brandon Saad</t>
  </si>
  <si>
    <t>Chris Kreider</t>
  </si>
  <si>
    <t>Conor Sheary</t>
  </si>
  <si>
    <t>Mikael Backlund</t>
  </si>
  <si>
    <t>Patric Hornqvist</t>
  </si>
  <si>
    <t>Jonathan Drouin</t>
  </si>
  <si>
    <t>Alex DeBrincat</t>
  </si>
  <si>
    <t>Craig Smith</t>
  </si>
  <si>
    <t>Justin Williams</t>
  </si>
  <si>
    <t>Nick Schmaltz</t>
  </si>
  <si>
    <t>Bo Horvat</t>
  </si>
  <si>
    <t>Nico Hischier</t>
  </si>
  <si>
    <t>Max Domi</t>
  </si>
  <si>
    <t>Morgan Rielly</t>
  </si>
  <si>
    <t>Jake Gardiner</t>
  </si>
  <si>
    <t>Patrick Eaves</t>
  </si>
  <si>
    <t>Mika Zibanejad</t>
  </si>
  <si>
    <t>Mikkel Boedker</t>
  </si>
  <si>
    <t>Lee Stempniak</t>
  </si>
  <si>
    <t>Carl Soderberg</t>
  </si>
  <si>
    <t>Justin Schultz</t>
  </si>
  <si>
    <t>Ryan Suter</t>
  </si>
  <si>
    <t>Adam Henrique</t>
  </si>
  <si>
    <t>Sam Reinhart</t>
  </si>
  <si>
    <t>Sam Gagner</t>
  </si>
  <si>
    <t>Ryan Strome</t>
  </si>
  <si>
    <t>Brandon Dubinsky</t>
  </si>
  <si>
    <t>Matt Dumba</t>
  </si>
  <si>
    <t>Dougie Hamilton</t>
  </si>
  <si>
    <t>Boone Jenner</t>
  </si>
  <si>
    <t>Matthew Tkachuk</t>
  </si>
  <si>
    <t>Jakob Silfverberg</t>
  </si>
  <si>
    <t>Nick Bonino</t>
  </si>
  <si>
    <t>Nick Bjugstad</t>
  </si>
  <si>
    <t>Kevin Hayes</t>
  </si>
  <si>
    <t>Justin Faulk</t>
  </si>
  <si>
    <t>Brent Seabrook</t>
  </si>
  <si>
    <t>Ryan Spooner</t>
  </si>
  <si>
    <t>Niklas Kronwall</t>
  </si>
  <si>
    <t>Anthony Mantha</t>
  </si>
  <si>
    <t>Kevin Fiala</t>
  </si>
  <si>
    <t>Jake Guentzel</t>
  </si>
  <si>
    <t>Vladislav Namestnikov</t>
  </si>
  <si>
    <t>Victor Rask</t>
  </si>
  <si>
    <t>Jordan Staal</t>
  </si>
  <si>
    <t>Pierre-Luc Dubois</t>
  </si>
  <si>
    <t>Travis Zajac</t>
  </si>
  <si>
    <t>Travis Konecny</t>
  </si>
  <si>
    <t>Danton Heinen</t>
  </si>
  <si>
    <t>Alex Killorn</t>
  </si>
  <si>
    <t>Zach Werenski</t>
  </si>
  <si>
    <t>Tomas Hertl</t>
  </si>
  <si>
    <t>Tyler Ennis</t>
  </si>
  <si>
    <t>Nick Leddy</t>
  </si>
  <si>
    <t>Matt Niskanen</t>
  </si>
  <si>
    <t>Artem Anisimov</t>
  </si>
  <si>
    <t>Brock Nelson</t>
  </si>
  <si>
    <t>Mathieu Perreault</t>
  </si>
  <si>
    <t>Elias Lindholm</t>
  </si>
  <si>
    <t>Mike Green</t>
  </si>
  <si>
    <t>TJ Brodie</t>
  </si>
  <si>
    <t>Rasmus Ristolainen</t>
  </si>
  <si>
    <t>Tanner Pearson</t>
  </si>
  <si>
    <t>Justin Abdelkader</t>
  </si>
  <si>
    <t>Richard Panik</t>
  </si>
  <si>
    <t>Anthony Duclair</t>
  </si>
  <si>
    <t>Michael Frolik</t>
  </si>
  <si>
    <t>Jori Lehtera</t>
  </si>
  <si>
    <t>Andrej Sekera</t>
  </si>
  <si>
    <t>Will Butcher</t>
  </si>
  <si>
    <t>Troy Brouwer</t>
  </si>
  <si>
    <t>Paul Byron</t>
  </si>
  <si>
    <t>Alexander Kerfoot</t>
  </si>
  <si>
    <t>Jean-Gabriel Pageau</t>
  </si>
  <si>
    <t>Drew Stafford</t>
  </si>
  <si>
    <t>Jake DeBrusk</t>
  </si>
  <si>
    <t>Ryan McDonagh</t>
  </si>
  <si>
    <t>Pavel Buchnevich</t>
  </si>
  <si>
    <t>Andrew Cogliano</t>
  </si>
  <si>
    <t>Colin Wilson</t>
  </si>
  <si>
    <t>Jeff Petry</t>
  </si>
  <si>
    <t>Jake Muzzin</t>
  </si>
  <si>
    <t>Alex Goligoski</t>
  </si>
  <si>
    <t>Ryan Dzingel</t>
  </si>
  <si>
    <t>Micheal Ferland</t>
  </si>
  <si>
    <t>Ivan Provorov</t>
  </si>
  <si>
    <t>Riley Nash</t>
  </si>
  <si>
    <t>Martin Hanzal</t>
  </si>
  <si>
    <t>Colin Miller</t>
  </si>
  <si>
    <t>Michael Grabner</t>
  </si>
  <si>
    <t>Matt Read</t>
  </si>
  <si>
    <t>Cody Eakin</t>
  </si>
  <si>
    <t>Chris Tierney</t>
  </si>
  <si>
    <t>Zdeno Chara</t>
  </si>
  <si>
    <t>Zach Hyman</t>
  </si>
  <si>
    <t>Phillip Danault</t>
  </si>
  <si>
    <t>Kevin Labanc</t>
  </si>
  <si>
    <t>Oliver Bjorkstrand</t>
  </si>
  <si>
    <t>Mikhail Sergachev</t>
  </si>
  <si>
    <t>Jack Johnson</t>
  </si>
  <si>
    <t>Jamie McGinn</t>
  </si>
  <si>
    <t>Andrew Shaw</t>
  </si>
  <si>
    <t>Carl Hagelin</t>
  </si>
  <si>
    <t>Aaron Ekblad</t>
  </si>
  <si>
    <t>Cam Fowler</t>
  </si>
  <si>
    <t>Matt Cullen</t>
  </si>
  <si>
    <t>Alec Martinez</t>
  </si>
  <si>
    <t>Anton Stralman</t>
  </si>
  <si>
    <t>Erik Johnson</t>
  </si>
  <si>
    <t>Marc-Edouard Vlasic</t>
  </si>
  <si>
    <t>Brady Skjei</t>
  </si>
  <si>
    <t>Ondrej Kase</t>
  </si>
  <si>
    <t>Lars Eller</t>
  </si>
  <si>
    <t>Andre Burakovsky</t>
  </si>
  <si>
    <t>Ryan Ellis</t>
  </si>
  <si>
    <t>Trevor Daley</t>
  </si>
  <si>
    <t>Derek Ryan</t>
  </si>
  <si>
    <t>Bryan Rust</t>
  </si>
  <si>
    <t>Oscar Klefbom</t>
  </si>
  <si>
    <t>Jared Spurgeon</t>
  </si>
  <si>
    <t>Sami Vatanen</t>
  </si>
  <si>
    <t>Adrian Kempe</t>
  </si>
  <si>
    <t>Matt Beleskey</t>
  </si>
  <si>
    <t>Alex Tuch</t>
  </si>
  <si>
    <t>Christian Dvorak</t>
  </si>
  <si>
    <t>Tobias Rieder</t>
  </si>
  <si>
    <t>Josh Manson</t>
  </si>
  <si>
    <t>Jay Bouwmeester</t>
  </si>
  <si>
    <t>Zack Smith</t>
  </si>
  <si>
    <t>Anthony Beauvillier</t>
  </si>
  <si>
    <t>Timo Meier</t>
  </si>
  <si>
    <t>Connor Brown</t>
  </si>
  <si>
    <t>Leo Komarov</t>
  </si>
  <si>
    <t>Sam Bennett</t>
  </si>
  <si>
    <t>Riley Sheahan</t>
  </si>
  <si>
    <t>Blake Comeau</t>
  </si>
  <si>
    <t>Joonas Donskoi</t>
  </si>
  <si>
    <t>David Savard</t>
  </si>
  <si>
    <t>Tyler Myers</t>
  </si>
  <si>
    <t>Michael Stone</t>
  </si>
  <si>
    <t>Nate Schmidt</t>
  </si>
  <si>
    <t>Nikita Zaitsev</t>
  </si>
  <si>
    <t>Sven Baertschi</t>
  </si>
  <si>
    <t>Calle Jarnkrok</t>
  </si>
  <si>
    <t>Mark Letestu</t>
  </si>
  <si>
    <t>Tom Wilson</t>
  </si>
  <si>
    <t>Alex Chiasson</t>
  </si>
  <si>
    <t>Jesper Bratt</t>
  </si>
  <si>
    <t>Johnny Boychuk</t>
  </si>
  <si>
    <t>Mattias Ekholm</t>
  </si>
  <si>
    <t>Colton Parayko</t>
  </si>
  <si>
    <t>Patrik Berglund</t>
  </si>
  <si>
    <t>Mattias Janmark</t>
  </si>
  <si>
    <t>Brandon Sutter</t>
  </si>
  <si>
    <t>Nick Holden</t>
  </si>
  <si>
    <t>Hampus Lindholm</t>
  </si>
  <si>
    <t>Alexander Edler</t>
  </si>
  <si>
    <t>Jason Demers</t>
  </si>
  <si>
    <t>Jaccob Slavin</t>
  </si>
  <si>
    <t>Kris Russell</t>
  </si>
  <si>
    <t>Eric Fehr</t>
  </si>
  <si>
    <t>Radek Faksa</t>
  </si>
  <si>
    <t>Andreas Athanasiou</t>
  </si>
  <si>
    <t>Darren Helm</t>
  </si>
  <si>
    <t>Christian Fischer</t>
  </si>
  <si>
    <t>Jesper Fast</t>
  </si>
  <si>
    <t>Devin Shore</t>
  </si>
  <si>
    <t>Kyle Brodziak</t>
  </si>
  <si>
    <t>Vladimir Sobotka</t>
  </si>
  <si>
    <t>Jacob Trouba</t>
  </si>
  <si>
    <t>Jason Garrison</t>
  </si>
  <si>
    <t>Dmitry Orlov</t>
  </si>
  <si>
    <t>Travis Hamonic</t>
  </si>
  <si>
    <t>Justin Braun</t>
  </si>
  <si>
    <t>Markus Granlund</t>
  </si>
  <si>
    <t>Miles Wood</t>
  </si>
  <si>
    <t>Ryan Pulock</t>
  </si>
  <si>
    <t>Michael Del Zotto</t>
  </si>
  <si>
    <t>Noah Hanifin</t>
  </si>
  <si>
    <t>Brandon Montour</t>
  </si>
  <si>
    <t>Andy Greene</t>
  </si>
  <si>
    <t>Charlie McAvoy</t>
  </si>
  <si>
    <t>Dion Phaneuf</t>
  </si>
  <si>
    <t>Ryan Hartman</t>
  </si>
  <si>
    <t>Michael Raffl</t>
  </si>
  <si>
    <t>Brad Richardson</t>
  </si>
  <si>
    <t>Damon Severson</t>
  </si>
  <si>
    <t>Danny DeKeyser</t>
  </si>
  <si>
    <t>Josh Anderson</t>
  </si>
  <si>
    <t>Brendan Perlini</t>
  </si>
  <si>
    <t>Brock McGinn</t>
  </si>
  <si>
    <t>Zemgus Girgensons</t>
  </si>
  <si>
    <t>Nolan Patrick</t>
  </si>
  <si>
    <t>Jay Beagle</t>
  </si>
  <si>
    <t>Charles Hudon</t>
  </si>
  <si>
    <t>Adam Lowry</t>
  </si>
  <si>
    <t>Zack Kassian</t>
  </si>
  <si>
    <t>Antoine Roussel</t>
  </si>
  <si>
    <t>Brandon Pirri</t>
  </si>
  <si>
    <t>Joel Armia</t>
  </si>
  <si>
    <t>Dale Weise</t>
  </si>
  <si>
    <t>Olli Maatta</t>
  </si>
  <si>
    <t>Casey Cizikas</t>
  </si>
  <si>
    <t>Shea Theodore</t>
  </si>
  <si>
    <t>Artturi Lehkonen</t>
  </si>
  <si>
    <t>Jimmy Vesey</t>
  </si>
  <si>
    <t>Nick Ritchie</t>
  </si>
  <si>
    <t>Oscar Lindberg</t>
  </si>
  <si>
    <t>Jared McCann</t>
  </si>
  <si>
    <t>Andrew Copp</t>
  </si>
  <si>
    <t>Marcus Kruger</t>
  </si>
  <si>
    <t>Andrew MacDonald</t>
  </si>
  <si>
    <t>Nathan Beaulieu</t>
  </si>
  <si>
    <t>Brett Connolly</t>
  </si>
  <si>
    <t>Tyler Pitlick</t>
  </si>
  <si>
    <t>Jakub Vrana</t>
  </si>
  <si>
    <t>Stefan Noesen</t>
  </si>
  <si>
    <t>Mike Matheson</t>
  </si>
  <si>
    <t>Matt Nieto</t>
  </si>
  <si>
    <t>Colton Sissons</t>
  </si>
  <si>
    <t>Esa Lindell</t>
  </si>
  <si>
    <t>Trevor Lewis</t>
  </si>
  <si>
    <t>Brian Gibbons</t>
  </si>
  <si>
    <t>Cody Ceci</t>
  </si>
  <si>
    <t>Gabriel Bourque</t>
  </si>
  <si>
    <t>Colton Sceviour</t>
  </si>
  <si>
    <t>Scott Wilson</t>
  </si>
  <si>
    <t>Josh Morrissey</t>
  </si>
  <si>
    <t>Cory Conacher</t>
  </si>
  <si>
    <t>Darnell Nurse</t>
  </si>
  <si>
    <t>Ian Cole</t>
  </si>
  <si>
    <t>Niklas Hjalmarsson</t>
  </si>
  <si>
    <t>Mark Jankowski</t>
  </si>
  <si>
    <t>Devante Smith-Pelly</t>
  </si>
  <si>
    <t>Blake Coleman</t>
  </si>
  <si>
    <t>Brian Boyle</t>
  </si>
  <si>
    <t>Jordan Martinook</t>
  </si>
  <si>
    <t>Martin Frk</t>
  </si>
  <si>
    <t>Alex Iafallo</t>
  </si>
  <si>
    <t>Thomas Chabot</t>
  </si>
  <si>
    <t>Pavel Zacha</t>
  </si>
  <si>
    <t>Evan Rodrigues</t>
  </si>
  <si>
    <t>Vinnie Hinostroza</t>
  </si>
  <si>
    <t>Thomas Hickey</t>
  </si>
  <si>
    <t>Calvin de Haan</t>
  </si>
  <si>
    <t>Ryan Murray</t>
  </si>
  <si>
    <t>Jonas Brodin</t>
  </si>
  <si>
    <t>Ben Hutton</t>
  </si>
  <si>
    <t>Brett Ritchie</t>
  </si>
  <si>
    <t>Melker Karlsson</t>
  </si>
  <si>
    <t>Derek Grant</t>
  </si>
  <si>
    <t>Matt Calvert</t>
  </si>
  <si>
    <t>Joakim Nordstrom</t>
  </si>
  <si>
    <t>Sven Andrighetto</t>
  </si>
  <si>
    <t>Tyler Bertuzzi</t>
  </si>
  <si>
    <t>Zach Bogosian</t>
  </si>
  <si>
    <t>Vince Dunn</t>
  </si>
  <si>
    <t>Dan Girardi</t>
  </si>
  <si>
    <t>Adam Larsson</t>
  </si>
  <si>
    <t>Troy Stecher</t>
  </si>
  <si>
    <t>Dan Hamhuis</t>
  </si>
  <si>
    <t>Brayden McNabb</t>
  </si>
  <si>
    <t>2.7</t>
  </si>
  <si>
    <t>Cal Clutterbuck</t>
  </si>
  <si>
    <t>Marcus Foligno</t>
  </si>
  <si>
    <t>J.T. Compher</t>
  </si>
  <si>
    <t>Marco Scandella</t>
  </si>
  <si>
    <t>Tom Pyatt</t>
  </si>
  <si>
    <t>Markus Nutivaara</t>
  </si>
  <si>
    <t>Marc Methot</t>
  </si>
  <si>
    <t>Radko Gudas</t>
  </si>
  <si>
    <t>Deryk Engelland</t>
  </si>
  <si>
    <t>Samuel Girard</t>
  </si>
  <si>
    <t>Ron Hainsey</t>
  </si>
  <si>
    <t>Sonny Milano</t>
  </si>
  <si>
    <t>Tim Schaller</t>
  </si>
  <si>
    <t>John Moore</t>
  </si>
  <si>
    <t>Tyson Jost</t>
  </si>
  <si>
    <t>Denis Malgin</t>
  </si>
  <si>
    <t>J.T. Brown</t>
  </si>
  <si>
    <t>Nic Dowd</t>
  </si>
  <si>
    <t>Brenden Dillon</t>
  </si>
  <si>
    <t>Brendan Leipsic</t>
  </si>
  <si>
    <t>Dmitry Kulikov</t>
  </si>
  <si>
    <t>Derrick Pouliot</t>
  </si>
  <si>
    <t>Yannick Weber</t>
  </si>
  <si>
    <t>Jujhar Khaira</t>
  </si>
  <si>
    <t>Kevin Connauton</t>
  </si>
  <si>
    <t>Luke Glendening</t>
  </si>
  <si>
    <t>Marko Dano</t>
  </si>
  <si>
    <t>Jordan Weal</t>
  </si>
  <si>
    <t>Scott Laughton</t>
  </si>
  <si>
    <t>Matt Benning</t>
  </si>
  <si>
    <t>Karl Alzner</t>
  </si>
  <si>
    <t>Andrej Sustr</t>
  </si>
  <si>
    <t>Drake Caggiula</t>
  </si>
  <si>
    <t>Jesse Puljujarvi</t>
  </si>
  <si>
    <t>Jake Virtanen</t>
  </si>
  <si>
    <t>Jakob Chychrun</t>
  </si>
  <si>
    <t>Nikita Zadorov</t>
  </si>
  <si>
    <t>Jan Rutta</t>
  </si>
  <si>
    <t>Curtis Lazar</t>
  </si>
  <si>
    <t>Marc Staal</t>
  </si>
  <si>
    <t>Jake McCabe</t>
  </si>
  <si>
    <t>Jordie Benn</t>
  </si>
  <si>
    <t>Brett Pesce</t>
  </si>
  <si>
    <t>Christopher Tanev</t>
  </si>
  <si>
    <t>Dylan DeMelo</t>
  </si>
  <si>
    <t>Austin Watson</t>
  </si>
  <si>
    <t>Nick Cousins</t>
  </si>
  <si>
    <t>Cedric Paquette</t>
  </si>
  <si>
    <t>Matt Martin</t>
  </si>
  <si>
    <t>Matt Irwin</t>
  </si>
  <si>
    <t>Reid Boucher</t>
  </si>
  <si>
    <t>Brandon Manning</t>
  </si>
  <si>
    <t>David Schlemko</t>
  </si>
  <si>
    <t>Brendan Smith</t>
  </si>
  <si>
    <t>Adam Pelech</t>
  </si>
  <si>
    <t>Matt Hunwick</t>
  </si>
  <si>
    <t>Brooks Orpik</t>
  </si>
  <si>
    <t>Dmitrij Jaskin</t>
  </si>
  <si>
    <t>Frank Vatrano</t>
  </si>
  <si>
    <t>Derek MacKenzie</t>
  </si>
  <si>
    <t>Brandon Tanev</t>
  </si>
  <si>
    <t>Matt Bartkowski</t>
  </si>
  <si>
    <t>Chandler Stephenson</t>
  </si>
  <si>
    <t>Nate Thompson</t>
  </si>
  <si>
    <t>Kevan Miller</t>
  </si>
  <si>
    <t>Ben Lovejoy</t>
  </si>
  <si>
    <t>Alan Quine</t>
  </si>
  <si>
    <t>Brian Dumoulin</t>
  </si>
  <si>
    <t>Brad Hunt</t>
  </si>
  <si>
    <t>Derek Forbort</t>
  </si>
  <si>
    <t>Mike Reilly</t>
  </si>
  <si>
    <t>Johan Larsson</t>
  </si>
  <si>
    <t>Joel Edmundson</t>
  </si>
  <si>
    <t>Phillip Di Giuseppe</t>
  </si>
  <si>
    <t>Connor Murphy</t>
  </si>
  <si>
    <t>Jamie Oleksiak</t>
  </si>
  <si>
    <t>Chris Wideman</t>
  </si>
  <si>
    <t>Braydon Coburn</t>
  </si>
  <si>
    <t>Joseph Blandisi</t>
  </si>
  <si>
    <t>Mark Pysyk</t>
  </si>
  <si>
    <t>Carl Gunnarsson</t>
  </si>
  <si>
    <t>Alexander Petrovic</t>
  </si>
  <si>
    <t>Adam Cracknell</t>
  </si>
  <si>
    <t>Matt Hendricks</t>
  </si>
  <si>
    <t>Chris Wagner</t>
  </si>
  <si>
    <t>Pierre-Edouard Bellemare</t>
  </si>
  <si>
    <t>Brandon Carlo</t>
  </si>
  <si>
    <t>Joe Morrow</t>
  </si>
  <si>
    <t>Daniel Carr</t>
  </si>
  <si>
    <t>Joel Eriksson Ek</t>
  </si>
  <si>
    <t>Erik Gustafsson</t>
  </si>
  <si>
    <t>Trevor van Riemsdyk</t>
  </si>
  <si>
    <t>Luke Schenn</t>
  </si>
  <si>
    <t>Tom Kuhnhackl</t>
  </si>
  <si>
    <t>Pontus Aberg</t>
  </si>
  <si>
    <t>Chris Butler</t>
  </si>
  <si>
    <t>Roman Polak</t>
  </si>
  <si>
    <t>Ryan Carpenter</t>
  </si>
  <si>
    <t>Brad Malone</t>
  </si>
  <si>
    <t>Tomas Nosek</t>
  </si>
  <si>
    <t>Kyle Clifford</t>
  </si>
  <si>
    <t>Jordan Oesterle</t>
  </si>
  <si>
    <t>Nicolas Deslauriers</t>
  </si>
  <si>
    <t>Jonathan Ericsson</t>
  </si>
  <si>
    <t>Patrik Nemeth</t>
  </si>
  <si>
    <t>Matt Grzelcyk</t>
  </si>
  <si>
    <t>Nick Jensen</t>
  </si>
  <si>
    <t>Nikolay Goldobin</t>
  </si>
  <si>
    <t>Paul Carey</t>
  </si>
  <si>
    <t>Barclay Goodrow</t>
  </si>
  <si>
    <t>Chris Thorburn</t>
  </si>
  <si>
    <t>Remi Elie</t>
  </si>
  <si>
    <t>Sean Kuraly</t>
  </si>
  <si>
    <t>Jack Roslovic</t>
  </si>
  <si>
    <t>Tony DeAngelo</t>
  </si>
  <si>
    <t>Christian Djoos</t>
  </si>
  <si>
    <t>Luca Sbisa</t>
  </si>
  <si>
    <t>Jon Merrill</t>
  </si>
  <si>
    <t>Ben Chiarot</t>
  </si>
  <si>
    <t>Neal Pionk</t>
  </si>
  <si>
    <t>Magnus Paajarvi</t>
  </si>
  <si>
    <t>Cody McLeod</t>
  </si>
  <si>
    <t>Lukas Sedlak</t>
  </si>
  <si>
    <t>Ryan Reaves</t>
  </si>
  <si>
    <t>Ivan Barbashev</t>
  </si>
  <si>
    <t>Austin Czarnik</t>
  </si>
  <si>
    <t>John Hayden</t>
  </si>
  <si>
    <t>Ryan Murphy</t>
  </si>
  <si>
    <t>Garnet Hathaway</t>
  </si>
  <si>
    <t>Robert Bortuzzo</t>
  </si>
  <si>
    <t>Erik Gudbranson</t>
  </si>
  <si>
    <t>Gustav Forsling</t>
  </si>
  <si>
    <t>Mark Barberio</t>
  </si>
  <si>
    <t>Christian Folin</t>
  </si>
  <si>
    <t>Greg Pateryn</t>
  </si>
  <si>
    <t>Nic Petan</t>
  </si>
  <si>
    <t>Travis Dermott</t>
  </si>
  <si>
    <t>Lawson Crouse</t>
  </si>
  <si>
    <t>Connor Carrick</t>
  </si>
  <si>
    <t>Dominik Simon</t>
  </si>
  <si>
    <t>Anders Bjork</t>
  </si>
  <si>
    <t>Jacob de la Rose</t>
  </si>
  <si>
    <t>Connor Brickley</t>
  </si>
  <si>
    <t>Joakim Ryan</t>
  </si>
  <si>
    <t>Xavier Ouellet</t>
  </si>
  <si>
    <t>Joshua Ho-Sang</t>
  </si>
  <si>
    <t>Micheal Haley</t>
  </si>
  <si>
    <t>Scott Mayfield</t>
  </si>
  <si>
    <t>Madison Bowey</t>
  </si>
  <si>
    <t>Eric Gryba</t>
  </si>
  <si>
    <t>Noel Acciari</t>
  </si>
  <si>
    <t>Gemel Smith</t>
  </si>
  <si>
    <t>Anthony Cirelli</t>
  </si>
  <si>
    <t>Josh Archibald</t>
  </si>
  <si>
    <t>David Kampf</t>
  </si>
  <si>
    <t>Brandon Davidson</t>
  </si>
  <si>
    <t>Andreas Martinsen</t>
  </si>
  <si>
    <t>Jake Dotchin</t>
  </si>
  <si>
    <t>Tim Heed</t>
  </si>
  <si>
    <t>Fredrik Claesson</t>
  </si>
  <si>
    <t>Mark Borowiecki</t>
  </si>
  <si>
    <t>Adam Clendening</t>
  </si>
  <si>
    <t>Jordan Nolan</t>
  </si>
  <si>
    <t>Miikka Salomaki</t>
  </si>
  <si>
    <t>Michal Kempny</t>
  </si>
  <si>
    <t>Chad Ruhwedel</t>
  </si>
  <si>
    <t>Travis Sanheim</t>
  </si>
  <si>
    <t>Adam McQuaid</t>
  </si>
  <si>
    <t>Josh Leivo</t>
  </si>
  <si>
    <t>Steven Santini</t>
  </si>
  <si>
    <t>Kasperi Kapanen</t>
  </si>
  <si>
    <t>Ryan Donato</t>
  </si>
  <si>
    <t>Ty Rattie</t>
  </si>
  <si>
    <t>Nikita Soshnikov</t>
  </si>
  <si>
    <t>Dylan Strome</t>
  </si>
  <si>
    <t>Michael Chaput</t>
  </si>
  <si>
    <t>Darren Archibald</t>
  </si>
  <si>
    <t>Dalton Prout</t>
  </si>
  <si>
    <t>Nate Prosser</t>
  </si>
  <si>
    <t>Robert Hagg</t>
  </si>
  <si>
    <t>Tage Thompson</t>
  </si>
  <si>
    <t>Kerby Rychel</t>
  </si>
  <si>
    <t>Oscar Fantenberg</t>
  </si>
  <si>
    <t>Alex Biega</t>
  </si>
  <si>
    <t>Boo Nieves</t>
  </si>
  <si>
    <t>William Carrier</t>
  </si>
  <si>
    <t>Slater Koekkoek</t>
  </si>
  <si>
    <t>Michael Amadio</t>
  </si>
  <si>
    <t>Casey Nelson</t>
  </si>
  <si>
    <t>Jakub Jerabek</t>
  </si>
  <si>
    <t>Brett Kulak</t>
  </si>
  <si>
    <t>Matt Tennyson</t>
  </si>
  <si>
    <t>MacKenzie Weegar</t>
  </si>
  <si>
    <t>Paul LaDue</t>
  </si>
  <si>
    <t>Justin Falk</t>
  </si>
  <si>
    <t>Haydn Fleury</t>
  </si>
  <si>
    <t>Kevin Roy</t>
  </si>
  <si>
    <t>Marcus Sorensen</t>
  </si>
  <si>
    <t>Tyler Motte</t>
  </si>
  <si>
    <t>Zac Rinaldo</t>
  </si>
  <si>
    <t>Nick Lappin</t>
  </si>
  <si>
    <t>Zac Dalpe</t>
  </si>
  <si>
    <t>Valentin Zykov</t>
  </si>
  <si>
    <t>Tanner Fritz</t>
  </si>
  <si>
    <t>Greg McKegg</t>
  </si>
  <si>
    <t>Carter Rowney</t>
  </si>
  <si>
    <t>Korbinian Holzer</t>
  </si>
  <si>
    <t>Zach Trotman</t>
  </si>
  <si>
    <t>Kevin Gravel</t>
  </si>
  <si>
    <t>Martin Marincin</t>
  </si>
  <si>
    <t>Victor Mete</t>
  </si>
  <si>
    <t>Anthony Bitetto</t>
  </si>
  <si>
    <t>Taylor Fedun</t>
  </si>
  <si>
    <t>Brendan Gaunce</t>
  </si>
  <si>
    <t>Nikita Scherbak</t>
  </si>
  <si>
    <t>Jonny Brodzinski</t>
  </si>
  <si>
    <t>Zach Aston-Reese</t>
  </si>
  <si>
    <t>Ross Johnston</t>
  </si>
  <si>
    <t>Markus Hannikainen</t>
  </si>
  <si>
    <t>Colin White</t>
  </si>
  <si>
    <t>Oskar Lindblom</t>
  </si>
  <si>
    <t>Brian Lashoff</t>
  </si>
  <si>
    <t>Joel Hanley</t>
  </si>
  <si>
    <t>Rocco Grimaldi</t>
  </si>
  <si>
    <t>Max McCormick</t>
  </si>
  <si>
    <t>Anthony Peluso</t>
  </si>
  <si>
    <t>Scott Harrington</t>
  </si>
  <si>
    <t>Nick Paul</t>
  </si>
  <si>
    <t>John Gilmour</t>
  </si>
  <si>
    <t>Matthew Peca</t>
  </si>
  <si>
    <t>Vinni Lettieri</t>
  </si>
  <si>
    <t>Casey Mittelstadt</t>
  </si>
  <si>
    <t>Oskar Sundqvist</t>
  </si>
  <si>
    <t>Julius Honka</t>
  </si>
  <si>
    <t>Brendan Guhle</t>
  </si>
  <si>
    <t>Maxim Mamin</t>
  </si>
  <si>
    <t>Justin Bailey</t>
  </si>
  <si>
    <t>Adam Erne</t>
  </si>
  <si>
    <t>Ian McCoshen</t>
  </si>
  <si>
    <t>Steven Kampfer</t>
  </si>
  <si>
    <t>Luke Kunin</t>
  </si>
  <si>
    <t>Mario Kempe</t>
  </si>
  <si>
    <t>Mirco Mueller</t>
  </si>
  <si>
    <t>Luke Witkowski</t>
  </si>
  <si>
    <t>John Quenneville</t>
  </si>
  <si>
    <t>Kurtis MacDermid</t>
  </si>
  <si>
    <t>Marcus Pettersson</t>
  </si>
  <si>
    <t>Filip Chlapik</t>
  </si>
  <si>
    <t>Danny O'Regan</t>
  </si>
  <si>
    <t>Dean Kukan</t>
  </si>
  <si>
    <t>Anton Lindholm</t>
  </si>
  <si>
    <t>Nick Seeler</t>
  </si>
  <si>
    <t>Frederik Gauthier</t>
  </si>
  <si>
    <t>Warren Foegele</t>
  </si>
  <si>
    <t>Andreas Johnsson</t>
  </si>
  <si>
    <t>Kyle Rau</t>
  </si>
  <si>
    <t>Daniel Sprong</t>
  </si>
  <si>
    <t>Laurent Dauphin</t>
  </si>
  <si>
    <t>Christian Wolanin</t>
  </si>
  <si>
    <t>Tomas Hyka</t>
  </si>
  <si>
    <t>Filip Chytil</t>
  </si>
  <si>
    <t>Sammy Blais</t>
  </si>
  <si>
    <t>Kenny Agostino</t>
  </si>
  <si>
    <t>Noah Juulsen</t>
  </si>
  <si>
    <t>Kailer Yamamoto</t>
  </si>
  <si>
    <t>A.J. Greer</t>
  </si>
  <si>
    <t>Frederick Gaudreau</t>
  </si>
  <si>
    <t>Carl Dahlstrom</t>
  </si>
  <si>
    <t>Joe Hicketts</t>
  </si>
  <si>
    <t>Dylan Sikura</t>
  </si>
  <si>
    <t>Justin Holl</t>
  </si>
  <si>
    <t>Jason Dickinson</t>
  </si>
  <si>
    <t>Lias Andersson</t>
  </si>
  <si>
    <t>Anton Blidh</t>
  </si>
  <si>
    <t>Kalle Kossila</t>
  </si>
  <si>
    <t>Blake Pietila</t>
  </si>
  <si>
    <t>Peter Cehlarik</t>
  </si>
  <si>
    <t>Gabriel Carlsson</t>
  </si>
  <si>
    <t>Dominic Toninato</t>
  </si>
  <si>
    <t>Lucas Wallmark</t>
  </si>
  <si>
    <t>Ashton Sautner</t>
  </si>
  <si>
    <t>Jordan Schmaltz</t>
  </si>
  <si>
    <t>Andy Welinski</t>
  </si>
  <si>
    <t>Louie Belpedio</t>
  </si>
  <si>
    <t>Henrik Borgstrom</t>
  </si>
  <si>
    <t>Sami Niku</t>
  </si>
  <si>
    <t>Brendan Lemieux</t>
  </si>
  <si>
    <t>Alexander Nylander</t>
  </si>
  <si>
    <t>Jean-Sebastien Dea</t>
  </si>
  <si>
    <t>Wade Megan</t>
  </si>
  <si>
    <t>Nathan Walker</t>
  </si>
  <si>
    <t>Ben Harpur</t>
  </si>
  <si>
    <t>Ryan Lomberg</t>
  </si>
  <si>
    <t>Travis Boyd</t>
  </si>
  <si>
    <t>Logan Brown</t>
  </si>
  <si>
    <t>Dillon Heatherington</t>
  </si>
  <si>
    <t>Jordan Greenway</t>
  </si>
  <si>
    <t>Jaycob Megna</t>
  </si>
  <si>
    <t>Calle Rosen</t>
  </si>
  <si>
    <t>Dryden Hunt</t>
  </si>
  <si>
    <t>Daniel Brickley</t>
  </si>
  <si>
    <t>Erik Burgdoerfer</t>
  </si>
  <si>
    <t>Samuel Morin</t>
  </si>
  <si>
    <t>Eric Robinson</t>
  </si>
  <si>
    <t>Andreas Englund</t>
  </si>
  <si>
    <t>Dominic Turgeon</t>
  </si>
  <si>
    <t>Kevin Rooney</t>
  </si>
  <si>
    <t>Mark Alt</t>
  </si>
  <si>
    <t>Vladislav Kamenev</t>
  </si>
  <si>
    <t>Dakota Mermis</t>
  </si>
  <si>
    <t>Justin Kloos</t>
  </si>
  <si>
    <t>Steven Fogarty</t>
  </si>
  <si>
    <t>Troy Terry</t>
  </si>
  <si>
    <t>Jack Rodewald</t>
  </si>
  <si>
    <t>Tyrell Goulbourne</t>
  </si>
  <si>
    <t>Alex Formenton</t>
  </si>
  <si>
    <t>Christian Jaros</t>
  </si>
  <si>
    <t>Dylan Gambrell</t>
  </si>
  <si>
    <t>Adam Gaudette</t>
  </si>
  <si>
    <t>Martin Necas</t>
  </si>
  <si>
    <t>Kyle Capobianco</t>
  </si>
  <si>
    <t>Eeli Tolvanen</t>
  </si>
  <si>
    <t>Michael Dal Colle</t>
  </si>
  <si>
    <t>Andrew Mangiapane</t>
  </si>
  <si>
    <t>Nicolas Roy</t>
  </si>
  <si>
    <t>Trevor Carrick</t>
  </si>
  <si>
    <t>Colby Cave</t>
  </si>
  <si>
    <t>Rasmus Andersson</t>
  </si>
  <si>
    <t>Janne Kuokkanen</t>
  </si>
  <si>
    <t>Danick Martel</t>
  </si>
  <si>
    <t>POS</t>
  </si>
  <si>
    <t>Hits</t>
  </si>
  <si>
    <t>Hits/GP</t>
  </si>
  <si>
    <t>Bks</t>
  </si>
  <si>
    <t>Bks/GP</t>
  </si>
  <si>
    <t>MsS</t>
  </si>
  <si>
    <t>MsS/GP</t>
  </si>
  <si>
    <t>GvA</t>
  </si>
  <si>
    <t>TkA</t>
  </si>
  <si>
    <t>FO</t>
  </si>
  <si>
    <t>FOW</t>
  </si>
  <si>
    <t>FOL</t>
  </si>
  <si>
    <t>S/GP</t>
  </si>
  <si>
    <t>G</t>
  </si>
  <si>
    <t>G/GP</t>
  </si>
  <si>
    <t>TOI/Shifts</t>
  </si>
  <si>
    <t>Shifts</t>
  </si>
  <si>
    <t>TOI</t>
  </si>
  <si>
    <t>PP TOI/GP</t>
  </si>
  <si>
    <t>PP TOI</t>
  </si>
  <si>
    <t>SH TOI/GP</t>
  </si>
  <si>
    <t>SH TOI</t>
  </si>
  <si>
    <t>EV TOI/GP</t>
  </si>
  <si>
    <t>EV TOI</t>
  </si>
  <si>
    <t>Position</t>
  </si>
  <si>
    <t>GP</t>
  </si>
  <si>
    <t>Points</t>
  </si>
  <si>
    <t>Shot</t>
  </si>
  <si>
    <t>Hit</t>
  </si>
  <si>
    <t>Block</t>
  </si>
  <si>
    <t>GS</t>
  </si>
  <si>
    <t>V</t>
  </si>
  <si>
    <t>T</t>
  </si>
  <si>
    <t>OT</t>
  </si>
  <si>
    <t>SA</t>
  </si>
  <si>
    <t>Svs</t>
  </si>
  <si>
    <t>GA</t>
  </si>
  <si>
    <t>Sv%</t>
  </si>
  <si>
    <t>GAA</t>
  </si>
  <si>
    <t>SO</t>
  </si>
  <si>
    <t>A</t>
  </si>
  <si>
    <t>P</t>
  </si>
  <si>
    <t>Curtis McElhinney</t>
  </si>
  <si>
    <t>Carter Hutton</t>
  </si>
  <si>
    <t>Antti Raanta</t>
  </si>
  <si>
    <t>Roberto Luongo</t>
  </si>
  <si>
    <t>Corey Crawford</t>
  </si>
  <si>
    <t>Ryan Miller</t>
  </si>
  <si>
    <t>Marc-Andre Fleury</t>
  </si>
  <si>
    <t>Pekka Rinne</t>
  </si>
  <si>
    <t>John Gibson</t>
  </si>
  <si>
    <t>Juuse Saros</t>
  </si>
  <si>
    <t>Connor Hellebuyck</t>
  </si>
  <si>
    <t>Philipp Grubauer</t>
  </si>
  <si>
    <t>Casey DeSmith</t>
  </si>
  <si>
    <t>Jonathan Quick</t>
  </si>
  <si>
    <t>Sergei Bobrovsky</t>
  </si>
  <si>
    <t>Semyon Varlamov</t>
  </si>
  <si>
    <t>Andrei Vasilevskiy</t>
  </si>
  <si>
    <t>Darcy Kuemper</t>
  </si>
  <si>
    <t>Alexandar Georgiev</t>
  </si>
  <si>
    <t>Devan Dubnyk</t>
  </si>
  <si>
    <t>Frederik Andersen</t>
  </si>
  <si>
    <t>Tuukka Rask</t>
  </si>
  <si>
    <t>Ben Bishop</t>
  </si>
  <si>
    <t>Mike Smith</t>
  </si>
  <si>
    <t>Michal Neuvirth</t>
  </si>
  <si>
    <t>Martin Jones</t>
  </si>
  <si>
    <t>Henrik Lundqvist</t>
  </si>
  <si>
    <t>Aaron Dell</t>
  </si>
  <si>
    <t>Anton Khudobin</t>
  </si>
  <si>
    <t>Jonathan Bernier</t>
  </si>
  <si>
    <t>Keith Kinkaid</t>
  </si>
  <si>
    <t>James Reimer</t>
  </si>
  <si>
    <t>Kari Lehtonen</t>
  </si>
  <si>
    <t>Jacob Markstrom</t>
  </si>
  <si>
    <t>Antti Niemi</t>
  </si>
  <si>
    <t>Malcolm Subban</t>
  </si>
  <si>
    <t>Ondrej Pavelec</t>
  </si>
  <si>
    <t>Alex Stalock</t>
  </si>
  <si>
    <t>Jimmy Howard</t>
  </si>
  <si>
    <t>Brian Elliott</t>
  </si>
  <si>
    <t>Robin Lehner</t>
  </si>
  <si>
    <t>Tristan Jarry</t>
  </si>
  <si>
    <t>Charlie Lindgren</t>
  </si>
  <si>
    <t>Anton Forsberg</t>
  </si>
  <si>
    <t>Cam Talbot</t>
  </si>
  <si>
    <t>Jaroslav Halak</t>
  </si>
  <si>
    <t>Braden Holtby</t>
  </si>
  <si>
    <t>Cory Schneider</t>
  </si>
  <si>
    <t>Matt Murray</t>
  </si>
  <si>
    <t>Jake Allen</t>
  </si>
  <si>
    <t>Cam Ward</t>
  </si>
  <si>
    <t>Steve Mason</t>
  </si>
  <si>
    <t>Alex Lyon</t>
  </si>
  <si>
    <t>David Rittich</t>
  </si>
  <si>
    <t>Mike Condon</t>
  </si>
  <si>
    <t>Petr Mrazek</t>
  </si>
  <si>
    <t>Anders Nilsson</t>
  </si>
  <si>
    <t>Carey Price</t>
  </si>
  <si>
    <t>Jeff Glass</t>
  </si>
  <si>
    <t>Craig Anderson</t>
  </si>
  <si>
    <t>Joonas Korpisalo</t>
  </si>
  <si>
    <t>Jon Gillies</t>
  </si>
  <si>
    <t>Louis Domingue</t>
  </si>
  <si>
    <t>J-F Berube</t>
  </si>
  <si>
    <t>Al Montoya</t>
  </si>
  <si>
    <t>Scott Wedgewood</t>
  </si>
  <si>
    <t>Thomas Greiss</t>
  </si>
  <si>
    <t>Chad Johnson</t>
  </si>
  <si>
    <t>Scott Darling</t>
  </si>
  <si>
    <t>Laurent Brossoit</t>
  </si>
  <si>
    <t>Maxime Lagace</t>
  </si>
  <si>
    <t>Michael Hutchinson</t>
  </si>
  <si>
    <t>-</t>
  </si>
  <si>
    <t>+</t>
  </si>
  <si>
    <t>Risk Reward 2018-19</t>
  </si>
  <si>
    <t>NHDA</t>
  </si>
  <si>
    <t>Gardien</t>
  </si>
  <si>
    <t>Defenseur</t>
  </si>
  <si>
    <t>Attaquant</t>
  </si>
  <si>
    <t>TOTAL</t>
  </si>
  <si>
    <t>Andrei Svechnikov</t>
  </si>
  <si>
    <t>Elias Pettersson</t>
  </si>
  <si>
    <t>Brady Tkachuk</t>
  </si>
  <si>
    <t>Rasmus Dahlin</t>
  </si>
  <si>
    <t>Dominik Kahun</t>
  </si>
  <si>
    <t>Ilya Kovalchuk</t>
  </si>
  <si>
    <t>Jesperi Kotkaniemi</t>
  </si>
  <si>
    <t>Miro Heiskanen</t>
  </si>
  <si>
    <t>Robert Thomas</t>
  </si>
  <si>
    <t>Pat Maroon</t>
  </si>
  <si>
    <t>Mathieu Joseph</t>
  </si>
  <si>
    <t>Brett Howden</t>
  </si>
  <si>
    <t>Filip Hronek</t>
  </si>
  <si>
    <t>Roope Hintz</t>
  </si>
  <si>
    <t>Austin Wagner</t>
  </si>
  <si>
    <t>Zach Sanford</t>
  </si>
  <si>
    <t>Conor Garland</t>
  </si>
  <si>
    <t>Michael Rasmussen</t>
  </si>
  <si>
    <t>Devon Toews</t>
  </si>
  <si>
    <t>Dennis Cholowski</t>
  </si>
  <si>
    <t>Erik Cernak</t>
  </si>
  <si>
    <t>Maxime Lajoie</t>
  </si>
  <si>
    <t>Rudolfs Balcers</t>
  </si>
  <si>
    <t>Brett Seney</t>
  </si>
  <si>
    <t>Par Lindholm</t>
  </si>
  <si>
    <t>Jayce Hawryluk</t>
  </si>
  <si>
    <t>Kiefer Sherwood</t>
  </si>
  <si>
    <t>Henri Jokiharju</t>
  </si>
  <si>
    <t>Matt Luff</t>
  </si>
  <si>
    <t>Lukas Radil</t>
  </si>
  <si>
    <t>Sam Steel</t>
  </si>
  <si>
    <t>Teddy Blueger</t>
  </si>
  <si>
    <t>Sean Walker</t>
  </si>
  <si>
    <t>Mason Appleton</t>
  </si>
  <si>
    <t>Valeri Nichushkin</t>
  </si>
  <si>
    <t>Drake Batherson</t>
  </si>
  <si>
    <t>Jakob Forsbacka Karlsson</t>
  </si>
  <si>
    <t>Christoffer Ehn</t>
  </si>
  <si>
    <t>Radim Simek</t>
  </si>
  <si>
    <t>Saku Maenalanen</t>
  </si>
  <si>
    <t>Antti Suomela</t>
  </si>
  <si>
    <t>Oliver Kylington</t>
  </si>
  <si>
    <t>Trevor Moore</t>
  </si>
  <si>
    <t>Garrett Wilson</t>
  </si>
  <si>
    <t>Bogdan Kiselevich</t>
  </si>
  <si>
    <t>Joey Anderson</t>
  </si>
  <si>
    <t>Igor Ozhiganov</t>
  </si>
  <si>
    <t>Phil Varone</t>
  </si>
  <si>
    <t>Max Comtois</t>
  </si>
  <si>
    <t>Egor Yakovlev</t>
  </si>
  <si>
    <t>Taro Hirose</t>
  </si>
  <si>
    <t>Carl Grundstrom</t>
  </si>
  <si>
    <t>Sheldon Dries</t>
  </si>
  <si>
    <t>Alexandre Fortin</t>
  </si>
  <si>
    <t>Matt Roy</t>
  </si>
  <si>
    <t>Robby Fabbri</t>
  </si>
  <si>
    <t>Caleb Jones</t>
  </si>
  <si>
    <t>Lawrence Pilut</t>
  </si>
  <si>
    <t>Juho Lammikko</t>
  </si>
  <si>
    <t>Ben Street</t>
  </si>
  <si>
    <t>Mackenzie MacEachern</t>
  </si>
  <si>
    <t>Karson Kuhlman</t>
  </si>
  <si>
    <t>Ryan Graves</t>
  </si>
  <si>
    <t>Josh Currie</t>
  </si>
  <si>
    <t>Gavin Bayreuther</t>
  </si>
  <si>
    <t>Max Jones</t>
  </si>
  <si>
    <t>Juuso Riikola</t>
  </si>
  <si>
    <t>Josh Mahura</t>
  </si>
  <si>
    <t>Dillon Dube</t>
  </si>
  <si>
    <t>Jacob Larsson</t>
  </si>
  <si>
    <t>Victor Olofsson</t>
  </si>
  <si>
    <t>Max Veronneau</t>
  </si>
  <si>
    <t>Kurtis Gabriel</t>
  </si>
  <si>
    <t>Corban Knight</t>
  </si>
  <si>
    <t>Denis Gurianov</t>
  </si>
  <si>
    <t>Jonas Siegenthaler</t>
  </si>
  <si>
    <t>Ilya Lyubushkin</t>
  </si>
  <si>
    <t>Ryan Poehling</t>
  </si>
  <si>
    <t>Nathan Bastian</t>
  </si>
  <si>
    <t>Filip Zadina</t>
  </si>
  <si>
    <t>Juuso Valimaki</t>
  </si>
  <si>
    <t>Clark Bishop</t>
  </si>
  <si>
    <t>Jordan Kyrou</t>
  </si>
  <si>
    <t>Quinn Hughes</t>
  </si>
  <si>
    <t>Michael McLeod</t>
  </si>
  <si>
    <t>Joseph Gambardella</t>
  </si>
  <si>
    <t>C.J. Smith</t>
  </si>
  <si>
    <t>Joel L'Esperance</t>
  </si>
  <si>
    <t>Mikhail Vorobyev</t>
  </si>
  <si>
    <t>Josh Brown</t>
  </si>
  <si>
    <t>Philippe Myers</t>
  </si>
  <si>
    <t>Andrew Agozzino</t>
  </si>
  <si>
    <t>Tyler Lewington</t>
  </si>
  <si>
    <t>Adam Johnson</t>
  </si>
  <si>
    <t>Isac Lundestrom</t>
  </si>
  <si>
    <t>Dante Fabbro</t>
  </si>
  <si>
    <t>Zach Senyshyn</t>
  </si>
  <si>
    <t>Evan Bouchard</t>
  </si>
  <si>
    <t>Libor Hajek</t>
  </si>
  <si>
    <t>Erik Condra</t>
  </si>
  <si>
    <t>Jeremy Lauzon</t>
  </si>
  <si>
    <t>Jacob MacDonald</t>
  </si>
  <si>
    <t>Alexandre Texier</t>
  </si>
  <si>
    <t>Michael Bunting</t>
  </si>
  <si>
    <t>Rourke Chartier</t>
  </si>
  <si>
    <t>Matt Puempel</t>
  </si>
  <si>
    <t>Stefan Elliott</t>
  </si>
  <si>
    <t>Connor Clifton</t>
  </si>
  <si>
    <t>Ben Gleason</t>
  </si>
  <si>
    <t>Jaret Anderson-Dolan</t>
  </si>
  <si>
    <t>Justin Dowling</t>
  </si>
  <si>
    <t>Kristian Vesalainen</t>
  </si>
  <si>
    <t>Jimmy Schuldt</t>
  </si>
  <si>
    <t>Cameron Schilling</t>
  </si>
  <si>
    <t>Eric Tangradi</t>
  </si>
  <si>
    <t>Jacob Middleton</t>
  </si>
  <si>
    <t>Zack MacEwen</t>
  </si>
  <si>
    <t>Matt Donovan</t>
  </si>
  <si>
    <t>Sam Carrick</t>
  </si>
  <si>
    <t>Luke Johnson</t>
  </si>
  <si>
    <t>Nicolas Aube-Kubel</t>
  </si>
  <si>
    <t>Nelson Nogier</t>
  </si>
  <si>
    <t>Jake Chelios</t>
  </si>
  <si>
    <t>Cameron Gaunce</t>
  </si>
  <si>
    <t>Colton White</t>
  </si>
  <si>
    <t>Cooper Marody</t>
  </si>
  <si>
    <t>Nico Sturm</t>
  </si>
  <si>
    <t>Jacob Nilsson</t>
  </si>
  <si>
    <t>Brandon Gignac</t>
  </si>
  <si>
    <t>Kevin Stenlund</t>
  </si>
  <si>
    <t>William Borgen</t>
  </si>
  <si>
    <t>Colin Blackwell</t>
  </si>
  <si>
    <t>Brogan Rafferty</t>
  </si>
  <si>
    <t>Libor Sulak</t>
  </si>
  <si>
    <t>Trent Frederic</t>
  </si>
  <si>
    <t>Dennis Gilbert</t>
  </si>
  <si>
    <t>Josh Teves</t>
  </si>
  <si>
    <t>Urho Vaakanainen</t>
  </si>
  <si>
    <t>Riley Stillman</t>
  </si>
  <si>
    <t>Patrick Russell</t>
  </si>
  <si>
    <t>Mark Friedman</t>
  </si>
  <si>
    <t>Timothy Gettinger</t>
  </si>
  <si>
    <t>Cody Goloubef</t>
  </si>
  <si>
    <t>Jake Bean</t>
  </si>
  <si>
    <t>Erik Brannstrom</t>
  </si>
  <si>
    <t>Jakub Zboril</t>
  </si>
  <si>
    <t>Stephen Gionta</t>
  </si>
  <si>
    <t>Rem Pitlick</t>
  </si>
  <si>
    <t>Anthony Greco</t>
  </si>
  <si>
    <t>Blake Lizotte</t>
  </si>
  <si>
    <t>Josh Jacobs</t>
  </si>
  <si>
    <t>Anthony Richard</t>
  </si>
  <si>
    <t>Kole Sherwood</t>
  </si>
  <si>
    <t>Brady Keeper</t>
  </si>
  <si>
    <t>Chase De Leo</t>
  </si>
  <si>
    <t>Vitaly Abramov</t>
  </si>
  <si>
    <t>Dylan McIlrath</t>
  </si>
  <si>
    <t>Ryan Lindgren</t>
  </si>
  <si>
    <t>Guillaume Brisebois</t>
  </si>
  <si>
    <t>Logan O'Connor</t>
  </si>
  <si>
    <t>Sheldon Rempal</t>
  </si>
  <si>
    <t>Ryan Kuffner</t>
  </si>
  <si>
    <t>Seattle Kraken</t>
  </si>
  <si>
    <t>JOUEUR</t>
  </si>
  <si>
    <t>HOPE</t>
  </si>
  <si>
    <t>96% + assistance</t>
  </si>
  <si>
    <t>90% + assistance</t>
  </si>
  <si>
    <t>35 ROW +</t>
  </si>
  <si>
    <t>25 ROW +</t>
  </si>
  <si>
    <t>Dazn</t>
  </si>
  <si>
    <t>+ de 200 buts marqués</t>
  </si>
  <si>
    <t>NHLCenter</t>
  </si>
  <si>
    <t>- de 250 buts accordés</t>
  </si>
  <si>
    <t>Prime</t>
  </si>
  <si>
    <t>PCT de + 0,500</t>
  </si>
  <si>
    <t>0,915 +, MIN 30</t>
  </si>
  <si>
    <t>2,60 GAA -, MIN 30</t>
  </si>
  <si>
    <t>20 victoires et +</t>
  </si>
  <si>
    <t>SCORER</t>
  </si>
  <si>
    <t>Gardien récoltera au moins 1 point</t>
  </si>
  <si>
    <t>BACKUP</t>
  </si>
  <si>
    <t>-100 GA, MIN 20 GP</t>
  </si>
  <si>
    <t>STAR</t>
  </si>
  <si>
    <t>- 160 GA, MIN 50 GP</t>
  </si>
  <si>
    <t>- 23 ans et jouer 10 parties et +</t>
  </si>
  <si>
    <t>50 pts et +</t>
  </si>
  <si>
    <t>40 pts et +</t>
  </si>
  <si>
    <t>MOKA</t>
  </si>
  <si>
    <t>Recrue 15 pts et +</t>
  </si>
  <si>
    <t>140 tirs au buts et +</t>
  </si>
  <si>
    <t>125 hits et +</t>
  </si>
  <si>
    <t>130 Blocks shots et +</t>
  </si>
  <si>
    <t>PK</t>
  </si>
  <si>
    <t>MIN 2,10 PK/GP</t>
  </si>
  <si>
    <t>NERDS</t>
  </si>
  <si>
    <t>MIN 51% CF, MIN 30 GP</t>
  </si>
  <si>
    <t>21+GOAL + 25+PASS</t>
  </si>
  <si>
    <t>MIN 1,40 PK/GP</t>
  </si>
  <si>
    <t>MASTER</t>
  </si>
  <si>
    <t>50%+FOW, 700+ FO</t>
  </si>
  <si>
    <t>EATER</t>
  </si>
  <si>
    <t>1000+ FO</t>
  </si>
  <si>
    <t>Spencer Knight</t>
  </si>
  <si>
    <t>BET99</t>
  </si>
  <si>
    <t>Différence</t>
  </si>
  <si>
    <t>Gain/Perte</t>
  </si>
  <si>
    <t>Explications</t>
  </si>
  <si>
    <t>Le but: Prédire le nombre de points que fera votre joueur</t>
  </si>
  <si>
    <t>Vous débutez la commandite avec 5 000 000$</t>
  </si>
  <si>
    <t>Vous perdez 500K par point de différence avec votre prédiction</t>
  </si>
  <si>
    <t>Le joueur doit faire au moins 30 points sinon la pénalité s'applique</t>
  </si>
  <si>
    <t>Si votre joueur fait au moins 30 points, vous ne pouvez perdre d'argent meme si vous ratez par plus de 10 pts</t>
  </si>
  <si>
    <t>Vous devez prédire min 40 pts pour un attaquant et 30 pour un défenseur</t>
  </si>
  <si>
    <t>Attaquant ou défenseur, meme règlement</t>
  </si>
  <si>
    <t>Exemples</t>
  </si>
  <si>
    <t>Je prédis que Gabriel Landeskog fera 78 pts</t>
  </si>
  <si>
    <t>Si Landeskog fait 22 pts</t>
  </si>
  <si>
    <t>Si Landeskog fait 42 pts</t>
  </si>
  <si>
    <t>Si Landeskog fait 72 pts</t>
  </si>
  <si>
    <t>5 000 000 - ((78 - 72) * 500 000) = 5 000 000 - 3 000 000 = 2 000 000</t>
  </si>
  <si>
    <t>Si Landeskog fait 84 pts</t>
  </si>
  <si>
    <t>5 000 000 - ((84 - 78) * 500 000) = 5 000 000 - 3 000 000 = 2 000 000</t>
  </si>
  <si>
    <t>Si Landeskog fait 104 pts</t>
  </si>
  <si>
    <t>Mitch Marner</t>
  </si>
  <si>
    <t>Cole Caufield</t>
  </si>
  <si>
    <t>Moritz Seider</t>
  </si>
  <si>
    <t>connor Mcdavid</t>
  </si>
  <si>
    <t>anders lee</t>
  </si>
  <si>
    <t>alexander kerfoot</t>
  </si>
  <si>
    <t>timo meier</t>
  </si>
  <si>
    <t>andrew peeke</t>
  </si>
  <si>
    <t>t.j. Brodie</t>
  </si>
  <si>
    <t>anders Lee</t>
  </si>
  <si>
    <t>Marc-André Fleury</t>
  </si>
  <si>
    <t>Dacid Savard</t>
  </si>
  <si>
    <t>Gabriel Vilardi</t>
  </si>
  <si>
    <t>S.STAMKOS</t>
  </si>
  <si>
    <t>N.KADRI</t>
  </si>
  <si>
    <t>A.SVECHNIKOV</t>
  </si>
  <si>
    <t>B.JENNER</t>
  </si>
  <si>
    <t>R.RISTOLAINEN</t>
  </si>
  <si>
    <t>T.DEMKO</t>
  </si>
  <si>
    <t>Chris Driedger</t>
  </si>
  <si>
    <t>Dmitri Orlov</t>
  </si>
  <si>
    <t>Patrick Maroon</t>
  </si>
  <si>
    <t>Mantha</t>
  </si>
  <si>
    <t>Duchene</t>
  </si>
  <si>
    <t>Olofsson</t>
  </si>
  <si>
    <t>Skinner</t>
  </si>
  <si>
    <t>Gostisbehere</t>
  </si>
  <si>
    <t>Marino</t>
  </si>
  <si>
    <t>Bobvrosky</t>
  </si>
  <si>
    <t>Tanner Jeannot</t>
  </si>
  <si>
    <t>Erik Cenak</t>
  </si>
  <si>
    <t>Ben Chariot</t>
  </si>
  <si>
    <t>Pavel Francouz</t>
  </si>
  <si>
    <t>Jeremy Swayman</t>
  </si>
  <si>
    <t>Arthuri Lekhonen</t>
  </si>
  <si>
    <t>Ilya Samsonov</t>
  </si>
  <si>
    <t>Cale Makar</t>
  </si>
  <si>
    <t>Zach Kassian</t>
  </si>
  <si>
    <t>Nick Hischier</t>
  </si>
  <si>
    <t>Jordan Binnongton</t>
  </si>
  <si>
    <t>John Klinberg</t>
  </si>
  <si>
    <t>Logan couture</t>
  </si>
  <si>
    <t>Zack Hyman</t>
  </si>
  <si>
    <t>ADAM HENRIQUE</t>
  </si>
  <si>
    <t>MIKAEL GRANLUND</t>
  </si>
  <si>
    <t>MICKAEL BACKLUND</t>
  </si>
  <si>
    <t>PATRIK LAINE</t>
  </si>
  <si>
    <t>LUKE SCHENN</t>
  </si>
  <si>
    <t>HAMPUS LINDHOLM</t>
  </si>
  <si>
    <t>JAKE ALLEN</t>
  </si>
  <si>
    <t>Sean Durzi</t>
  </si>
  <si>
    <t>40 pts</t>
  </si>
  <si>
    <t>John-Jason Peterka</t>
  </si>
  <si>
    <t>Elvis Mezlikins</t>
  </si>
  <si>
    <t>Sorokin</t>
  </si>
  <si>
    <t>dahlin</t>
  </si>
  <si>
    <t>theodore</t>
  </si>
  <si>
    <t>Forsling</t>
  </si>
  <si>
    <t>Nylander</t>
  </si>
  <si>
    <t>Kyrou</t>
  </si>
  <si>
    <t xml:space="preserve"> bjorkstrand</t>
  </si>
  <si>
    <t>Konecny</t>
  </si>
  <si>
    <t>Jake Oettinger</t>
  </si>
  <si>
    <t>Calen Addison</t>
  </si>
  <si>
    <t>Jack Hughes</t>
  </si>
  <si>
    <t>Matty Beniers</t>
  </si>
  <si>
    <t>Noah Dobson</t>
  </si>
  <si>
    <t>Kirill Kaprizov</t>
  </si>
  <si>
    <t>Jason Robertson</t>
  </si>
  <si>
    <t>J. Markstrom</t>
  </si>
  <si>
    <t>KRIS LETANG</t>
  </si>
  <si>
    <t>MACKENZIE WEEGAR</t>
  </si>
  <si>
    <t xml:space="preserve">Pastrnak </t>
  </si>
  <si>
    <t>Ovechkin</t>
  </si>
  <si>
    <t>JT Miller</t>
  </si>
  <si>
    <t>Scheifele</t>
  </si>
  <si>
    <t>Casey Desmith</t>
  </si>
  <si>
    <t>CLAUDE GIROUX</t>
  </si>
  <si>
    <t xml:space="preserve">CLAUDE GIROUX </t>
  </si>
  <si>
    <t>JOE PAVELSKI</t>
  </si>
  <si>
    <t>KEVIN HAYES</t>
  </si>
  <si>
    <t>BRENT BURNS</t>
  </si>
  <si>
    <t>ILYA LYUBUSHKIN</t>
  </si>
  <si>
    <t>Jack Campbell</t>
  </si>
  <si>
    <t>Nick Ehlers</t>
  </si>
  <si>
    <t>Kent Johnson</t>
  </si>
  <si>
    <t>Igor Shesterkin</t>
  </si>
  <si>
    <t>V. Vanecek</t>
  </si>
  <si>
    <t>I. Provorov</t>
  </si>
  <si>
    <t>A. Barkov</t>
  </si>
  <si>
    <t>M. Tkachuk</t>
  </si>
  <si>
    <t>C. Atkinson</t>
  </si>
  <si>
    <t>D. Toews</t>
  </si>
  <si>
    <t>Rantanen</t>
  </si>
  <si>
    <t>Lindholm</t>
  </si>
  <si>
    <t>Horvat</t>
  </si>
  <si>
    <t>Hughes</t>
  </si>
  <si>
    <t>Chabot</t>
  </si>
  <si>
    <t>Hellebuyck</t>
  </si>
  <si>
    <t>Eagle</t>
  </si>
  <si>
    <t>Nike</t>
  </si>
  <si>
    <t>Easton</t>
  </si>
  <si>
    <t>67 pts</t>
  </si>
  <si>
    <t>Anthony Stolarz</t>
  </si>
  <si>
    <t>Janis Moser</t>
  </si>
  <si>
    <t xml:space="preserve">Brady Tkachuk </t>
  </si>
  <si>
    <t>R. Strome</t>
  </si>
  <si>
    <t>J. Tavares</t>
  </si>
  <si>
    <t>B. Rust</t>
  </si>
  <si>
    <t>R. Thomas</t>
  </si>
  <si>
    <t>T. Toffoli</t>
  </si>
  <si>
    <t>J. Trouba</t>
  </si>
  <si>
    <t>Nicolas Hague</t>
  </si>
  <si>
    <t xml:space="preserve">Anthony Cirelli </t>
  </si>
  <si>
    <t>Jacob Slavin</t>
  </si>
  <si>
    <t>Leon Draisailt</t>
  </si>
  <si>
    <t>Adam Fox</t>
  </si>
  <si>
    <t>Ian Iafallo</t>
  </si>
  <si>
    <t>Alex Nedeljkovic</t>
  </si>
  <si>
    <t>Anton Lundell</t>
  </si>
  <si>
    <t>DEF</t>
  </si>
  <si>
    <t>ATT</t>
  </si>
  <si>
    <t>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</si>
</sst>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 * #,##0_)\ _$_ ;_ * \(#,##0\)\ _$_ ;_ * &quot;-&quot;??_)\ _$_ ;_ @_ "/>
    <numFmt numFmtId="166" formatCode="_ * #,##0_)\ &quot;$&quot;_ ;_ * \(#,##0\)\ &quot;$&quot;_ ;_ * &quot;-&quot;??_)\ &quot;$&quot;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166" fontId="1" fillId="0" borderId="2" xfId="2" applyNumberFormat="1" applyFont="1" applyBorder="1" applyAlignment="1">
      <alignment horizontal="center" vertical="center"/>
    </xf>
    <xf numFmtId="166" fontId="1" fillId="0" borderId="3" xfId="2" applyNumberFormat="1" applyFont="1" applyBorder="1" applyAlignment="1">
      <alignment horizontal="center" vertical="center"/>
    </xf>
    <xf numFmtId="166" fontId="0" fillId="0" borderId="12" xfId="2" applyNumberFormat="1" applyFont="1" applyBorder="1" applyAlignment="1">
      <alignment horizontal="center" vertical="center"/>
    </xf>
    <xf numFmtId="166" fontId="0" fillId="0" borderId="13" xfId="2" applyNumberFormat="1" applyFont="1" applyBorder="1" applyAlignment="1">
      <alignment horizontal="center" vertical="center"/>
    </xf>
    <xf numFmtId="166" fontId="0" fillId="0" borderId="6" xfId="2" applyNumberFormat="1" applyFont="1" applyBorder="1" applyAlignment="1">
      <alignment horizontal="center" vertical="center"/>
    </xf>
    <xf numFmtId="166" fontId="0" fillId="0" borderId="7" xfId="2" applyNumberFormat="1" applyFont="1" applyBorder="1" applyAlignment="1">
      <alignment horizontal="center" vertical="center"/>
    </xf>
    <xf numFmtId="166" fontId="0" fillId="0" borderId="9" xfId="2" applyNumberFormat="1" applyFont="1" applyBorder="1" applyAlignment="1">
      <alignment horizontal="center" vertical="center"/>
    </xf>
    <xf numFmtId="166" fontId="0" fillId="0" borderId="10" xfId="2" applyNumberFormat="1" applyFont="1" applyBorder="1" applyAlignment="1">
      <alignment horizontal="center" vertical="center"/>
    </xf>
    <xf numFmtId="166" fontId="0" fillId="0" borderId="18" xfId="2" applyNumberFormat="1" applyFont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0" borderId="31" xfId="2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0" xfId="0" quotePrefix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/>
    </xf>
    <xf numFmtId="9" fontId="1" fillId="3" borderId="0" xfId="3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0" fillId="0" borderId="0" xfId="3" applyFont="1" applyAlignment="1">
      <alignment horizontal="center" vertical="center"/>
    </xf>
    <xf numFmtId="20" fontId="1" fillId="3" borderId="0" xfId="0" applyNumberFormat="1" applyFont="1" applyFill="1" applyAlignment="1">
      <alignment horizontal="left" vertical="center"/>
    </xf>
    <xf numFmtId="20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quotePrefix="1" applyFont="1" applyFill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20" fontId="1" fillId="3" borderId="0" xfId="0" applyNumberFormat="1" applyFont="1" applyFill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66" fontId="0" fillId="0" borderId="32" xfId="2" applyNumberFormat="1" applyFont="1" applyBorder="1" applyAlignment="1">
      <alignment horizontal="center" vertical="center"/>
    </xf>
    <xf numFmtId="166" fontId="0" fillId="0" borderId="11" xfId="2" applyNumberFormat="1" applyFont="1" applyBorder="1" applyAlignment="1">
      <alignment horizontal="center" vertical="center"/>
    </xf>
    <xf numFmtId="166" fontId="0" fillId="0" borderId="34" xfId="2" applyNumberFormat="1" applyFont="1" applyBorder="1" applyAlignment="1">
      <alignment horizontal="center" vertical="center"/>
    </xf>
    <xf numFmtId="166" fontId="0" fillId="0" borderId="14" xfId="2" applyNumberFormat="1" applyFont="1" applyBorder="1" applyAlignment="1">
      <alignment horizontal="center" vertical="center"/>
    </xf>
    <xf numFmtId="166" fontId="0" fillId="0" borderId="15" xfId="2" applyNumberFormat="1" applyFont="1" applyBorder="1" applyAlignment="1">
      <alignment horizontal="center" vertical="center"/>
    </xf>
    <xf numFmtId="166" fontId="0" fillId="0" borderId="35" xfId="2" applyNumberFormat="1" applyFont="1" applyBorder="1" applyAlignment="1">
      <alignment horizontal="center" vertical="center"/>
    </xf>
    <xf numFmtId="166" fontId="0" fillId="0" borderId="36" xfId="2" applyNumberFormat="1" applyFont="1" applyBorder="1" applyAlignment="1">
      <alignment horizontal="center" vertical="center"/>
    </xf>
    <xf numFmtId="166" fontId="0" fillId="0" borderId="37" xfId="2" applyNumberFormat="1" applyFont="1" applyBorder="1" applyAlignment="1">
      <alignment horizontal="center" vertical="center"/>
    </xf>
    <xf numFmtId="166" fontId="0" fillId="0" borderId="38" xfId="2" applyNumberFormat="1" applyFont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6" fontId="0" fillId="0" borderId="0" xfId="2" applyNumberFormat="1" applyFont="1"/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6" fontId="0" fillId="0" borderId="41" xfId="2" applyNumberFormat="1" applyFont="1" applyBorder="1" applyAlignment="1">
      <alignment horizontal="center" vertical="center"/>
    </xf>
    <xf numFmtId="166" fontId="0" fillId="0" borderId="42" xfId="2" applyNumberFormat="1" applyFont="1" applyBorder="1" applyAlignment="1">
      <alignment horizontal="center" vertical="center"/>
    </xf>
    <xf numFmtId="166" fontId="0" fillId="0" borderId="43" xfId="2" applyNumberFormat="1" applyFont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166" fontId="0" fillId="0" borderId="44" xfId="2" applyNumberFormat="1" applyFont="1" applyBorder="1" applyAlignment="1">
      <alignment horizontal="center" vertical="center"/>
    </xf>
    <xf numFmtId="166" fontId="0" fillId="0" borderId="45" xfId="2" applyNumberFormat="1" applyFont="1" applyBorder="1" applyAlignment="1">
      <alignment horizontal="center" vertical="center"/>
    </xf>
    <xf numFmtId="166" fontId="0" fillId="0" borderId="46" xfId="2" applyNumberFormat="1" applyFont="1" applyBorder="1" applyAlignment="1">
      <alignment horizontal="center" vertical="center"/>
    </xf>
    <xf numFmtId="0" fontId="0" fillId="0" borderId="18" xfId="2" applyNumberFormat="1" applyFont="1" applyBorder="1" applyAlignment="1">
      <alignment horizontal="center" vertical="center"/>
    </xf>
    <xf numFmtId="166" fontId="1" fillId="0" borderId="33" xfId="2" applyNumberFormat="1" applyFont="1" applyBorder="1" applyAlignment="1">
      <alignment horizontal="center" vertical="center"/>
    </xf>
    <xf numFmtId="1" fontId="0" fillId="0" borderId="43" xfId="2" applyNumberFormat="1" applyFont="1" applyBorder="1" applyAlignment="1">
      <alignment horizontal="center" vertical="center"/>
    </xf>
    <xf numFmtId="1" fontId="0" fillId="3" borderId="43" xfId="2" applyNumberFormat="1" applyFont="1" applyFill="1" applyBorder="1" applyAlignment="1">
      <alignment horizontal="center" vertical="center"/>
    </xf>
    <xf numFmtId="1" fontId="0" fillId="3" borderId="24" xfId="2" applyNumberFormat="1" applyFont="1" applyFill="1" applyBorder="1" applyAlignment="1">
      <alignment horizontal="center" vertical="center"/>
    </xf>
    <xf numFmtId="0" fontId="3" fillId="0" borderId="0" xfId="12"/>
    <xf numFmtId="0" fontId="4" fillId="0" borderId="0" xfId="12" applyFont="1"/>
    <xf numFmtId="3" fontId="3" fillId="0" borderId="0" xfId="12" applyNumberFormat="1"/>
    <xf numFmtId="166" fontId="0" fillId="6" borderId="6" xfId="2" applyNumberFormat="1" applyFont="1" applyFill="1" applyBorder="1" applyAlignment="1">
      <alignment horizontal="center" vertical="center"/>
    </xf>
    <xf numFmtId="166" fontId="0" fillId="3" borderId="6" xfId="2" applyNumberFormat="1" applyFont="1" applyFill="1" applyBorder="1" applyAlignment="1">
      <alignment horizontal="center" vertical="center"/>
    </xf>
    <xf numFmtId="166" fontId="0" fillId="0" borderId="47" xfId="2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0" fillId="0" borderId="28" xfId="2" applyNumberFormat="1" applyFont="1" applyBorder="1" applyAlignment="1">
      <alignment horizontal="center" vertical="center"/>
    </xf>
    <xf numFmtId="166" fontId="0" fillId="0" borderId="29" xfId="2" applyNumberFormat="1" applyFont="1" applyBorder="1" applyAlignment="1">
      <alignment horizontal="center" vertical="center"/>
    </xf>
    <xf numFmtId="166" fontId="0" fillId="0" borderId="30" xfId="2" applyNumberFormat="1" applyFont="1" applyBorder="1" applyAlignment="1">
      <alignment horizontal="center" vertical="center"/>
    </xf>
    <xf numFmtId="166" fontId="0" fillId="0" borderId="22" xfId="2" applyNumberFormat="1" applyFont="1" applyBorder="1" applyAlignment="1">
      <alignment horizontal="center" vertical="center"/>
    </xf>
    <xf numFmtId="166" fontId="0" fillId="0" borderId="23" xfId="2" applyNumberFormat="1" applyFont="1" applyBorder="1" applyAlignment="1">
      <alignment horizontal="center" vertical="center"/>
    </xf>
    <xf numFmtId="166" fontId="0" fillId="0" borderId="24" xfId="2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66" fontId="1" fillId="0" borderId="25" xfId="2" applyNumberFormat="1" applyFont="1" applyBorder="1" applyAlignment="1">
      <alignment horizontal="center" vertical="center"/>
    </xf>
    <xf numFmtId="166" fontId="1" fillId="0" borderId="27" xfId="2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3">
    <cellStyle name="Milliers" xfId="1" builtinId="3"/>
    <cellStyle name="Milliers 2" xfId="4" xr:uid="{00000000-0005-0000-0000-000001000000}"/>
    <cellStyle name="Milliers 2 2" xfId="10" xr:uid="{14B6F08C-75BE-4C58-B710-8A49E6A72365}"/>
    <cellStyle name="Milliers 3" xfId="8" xr:uid="{A77C3974-D946-4B97-A6B3-A80E5A5C751F}"/>
    <cellStyle name="Monétaire" xfId="2" builtinId="4"/>
    <cellStyle name="Monétaire 2" xfId="5" xr:uid="{00000000-0005-0000-0000-000003000000}"/>
    <cellStyle name="Monétaire 2 2" xfId="11" xr:uid="{FE3B5E62-C2C9-4395-82B9-90A8D5C63ED3}"/>
    <cellStyle name="Monétaire 2 3" xfId="7" xr:uid="{6E776DF2-D1A3-4135-8C5F-FCB3296FF501}"/>
    <cellStyle name="Monétaire 3" xfId="9" xr:uid="{107E1A77-0B47-48F9-9BB9-B30A0509B426}"/>
    <cellStyle name="Monétaire 4" xfId="6" xr:uid="{05DD07B5-0E6C-4D93-BF2B-8FA380504AFE}"/>
    <cellStyle name="Normal" xfId="0" builtinId="0"/>
    <cellStyle name="Normal 2" xfId="12" xr:uid="{9193F046-035E-4FAF-AE88-AF20475C3E3B}"/>
    <cellStyle name="Pourcentage" xfId="3" builtinId="5"/>
  </cellStyles>
  <dxfs count="49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6">
    <tabColor rgb="FF002060"/>
  </sheetPr>
  <dimension ref="A1:P80"/>
  <sheetViews>
    <sheetView view="pageBreakPreview" zoomScaleNormal="100" zoomScaleSheetLayoutView="100" workbookViewId="0">
      <selection activeCell="G9" sqref="G9"/>
    </sheetView>
  </sheetViews>
  <sheetFormatPr baseColWidth="10" defaultRowHeight="15" x14ac:dyDescent="0.25"/>
  <cols>
    <col min="1" max="1" width="13.28515625" customWidth="1"/>
    <col min="2" max="2" width="12.42578125" bestFit="1" customWidth="1"/>
    <col min="3" max="4" width="13.5703125" bestFit="1" customWidth="1"/>
    <col min="5" max="5" width="12.7109375" style="27" customWidth="1"/>
    <col min="6" max="6" width="12.42578125" bestFit="1" customWidth="1"/>
    <col min="7" max="8" width="13.5703125" bestFit="1" customWidth="1"/>
    <col min="9" max="9" width="11.42578125" style="27"/>
    <col min="10" max="10" width="12.42578125" bestFit="1" customWidth="1"/>
    <col min="11" max="12" width="13.5703125" bestFit="1" customWidth="1"/>
    <col min="13" max="13" width="11.7109375" style="27" customWidth="1"/>
    <col min="14" max="14" width="12.42578125" bestFit="1" customWidth="1"/>
    <col min="15" max="16" width="13.5703125" bestFit="1" customWidth="1"/>
  </cols>
  <sheetData>
    <row r="1" spans="1:16" ht="15.75" thickBot="1" x14ac:dyDescent="0.3">
      <c r="A1" s="105" t="s">
        <v>100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.75" thickBot="1" x14ac:dyDescent="0.3">
      <c r="A2" s="106" t="s">
        <v>102</v>
      </c>
      <c r="B2" s="107"/>
      <c r="C2" s="107"/>
      <c r="D2" s="108"/>
      <c r="E2" s="106" t="s">
        <v>103</v>
      </c>
      <c r="F2" s="107"/>
      <c r="G2" s="107"/>
      <c r="H2" s="108"/>
      <c r="I2" s="106" t="s">
        <v>104</v>
      </c>
      <c r="J2" s="107"/>
      <c r="K2" s="107"/>
      <c r="L2" s="108"/>
      <c r="M2" s="106" t="s">
        <v>105</v>
      </c>
      <c r="N2" s="107"/>
      <c r="O2" s="107"/>
      <c r="P2" s="108"/>
    </row>
    <row r="3" spans="1:16" ht="15.75" thickBot="1" x14ac:dyDescent="0.3">
      <c r="A3" s="1" t="s">
        <v>0</v>
      </c>
      <c r="B3" s="2" t="s">
        <v>1</v>
      </c>
      <c r="C3" s="3" t="s">
        <v>2</v>
      </c>
      <c r="D3" s="3" t="s">
        <v>101</v>
      </c>
      <c r="E3" s="26" t="s">
        <v>0</v>
      </c>
      <c r="F3" s="2" t="s">
        <v>1</v>
      </c>
      <c r="G3" s="3" t="s">
        <v>2</v>
      </c>
      <c r="H3" s="3" t="s">
        <v>101</v>
      </c>
      <c r="I3" s="26" t="s">
        <v>0</v>
      </c>
      <c r="J3" s="2" t="s">
        <v>1</v>
      </c>
      <c r="K3" s="3" t="s">
        <v>2</v>
      </c>
      <c r="L3" s="3" t="s">
        <v>101</v>
      </c>
      <c r="M3" s="26" t="s">
        <v>0</v>
      </c>
      <c r="N3" s="2" t="s">
        <v>1</v>
      </c>
      <c r="O3" s="3" t="s">
        <v>2</v>
      </c>
      <c r="P3" s="3" t="s">
        <v>101</v>
      </c>
    </row>
    <row r="4" spans="1:16" ht="15" customHeight="1" x14ac:dyDescent="0.25">
      <c r="A4" s="96" t="s">
        <v>7</v>
      </c>
      <c r="B4" s="8" t="s">
        <v>0</v>
      </c>
      <c r="C4" s="16">
        <f>VLOOKUP(A4,Club!$A$3:$H$34,8,FALSE)</f>
        <v>-2500000</v>
      </c>
      <c r="D4" s="99">
        <f ca="1">SUM(C4:C8)</f>
        <v>6500000</v>
      </c>
      <c r="E4" s="96" t="s">
        <v>59</v>
      </c>
      <c r="F4" s="8" t="s">
        <v>0</v>
      </c>
      <c r="G4" s="17">
        <f>VLOOKUP(E4,Club!$A$3:$H$34,8,FALSE)</f>
        <v>6000000</v>
      </c>
      <c r="H4" s="102">
        <f ca="1">SUM(G4:G8)</f>
        <v>-14500000</v>
      </c>
      <c r="I4" s="96" t="s">
        <v>6</v>
      </c>
      <c r="J4" s="8" t="s">
        <v>0</v>
      </c>
      <c r="K4" s="17">
        <f>VLOOKUP(I4,Club!$A$3:$H$34,8,FALSE)</f>
        <v>-1500000</v>
      </c>
      <c r="L4" s="102">
        <f ca="1">SUM(K4:K8)</f>
        <v>14500000</v>
      </c>
      <c r="M4" s="96" t="s">
        <v>5</v>
      </c>
      <c r="N4" s="8" t="s">
        <v>0</v>
      </c>
      <c r="O4" s="17">
        <f>VLOOKUP(M4,Club!$A$3:$H$34,8,FALSE)</f>
        <v>-1500000</v>
      </c>
      <c r="P4" s="102">
        <f ca="1">SUM(O4:O8)</f>
        <v>-4500000</v>
      </c>
    </row>
    <row r="5" spans="1:16" ht="15" customHeight="1" x14ac:dyDescent="0.25">
      <c r="A5" s="97"/>
      <c r="B5" s="73" t="s">
        <v>1203</v>
      </c>
      <c r="C5" s="74">
        <f>VLOOKUP(A4,'Bet99'!$A:$H,6,FALSE)</f>
        <v>27500000</v>
      </c>
      <c r="D5" s="100"/>
      <c r="E5" s="97"/>
      <c r="F5" s="73" t="s">
        <v>1203</v>
      </c>
      <c r="G5" s="74">
        <f>VLOOKUP(E4,'Bet99'!$A:$H,6,FALSE)</f>
        <v>0</v>
      </c>
      <c r="H5" s="103"/>
      <c r="I5" s="97"/>
      <c r="J5" s="73" t="s">
        <v>1203</v>
      </c>
      <c r="K5" s="74">
        <f>VLOOKUP(I4,'Bet99'!$A:$H,6,FALSE)</f>
        <v>27500000</v>
      </c>
      <c r="L5" s="103"/>
      <c r="M5" s="97"/>
      <c r="N5" s="73" t="s">
        <v>1203</v>
      </c>
      <c r="O5" s="74">
        <f>VLOOKUP(M4,'Bet99'!$A:$H,6,FALSE)</f>
        <v>0</v>
      </c>
      <c r="P5" s="103"/>
    </row>
    <row r="6" spans="1:16" x14ac:dyDescent="0.25">
      <c r="A6" s="97"/>
      <c r="B6" s="5" t="s">
        <v>3</v>
      </c>
      <c r="C6" s="18">
        <f ca="1">SUMIF(Gardien!$B$3:$I$151,A4,Gardien!$I$3:$I$151)</f>
        <v>-2000000</v>
      </c>
      <c r="D6" s="100"/>
      <c r="E6" s="97"/>
      <c r="F6" s="5" t="s">
        <v>3</v>
      </c>
      <c r="G6" s="18">
        <f ca="1">SUMIF(Gardien!$B$3:$I$151,E4,Gardien!$I$3:$I$151)</f>
        <v>-2500000</v>
      </c>
      <c r="H6" s="103"/>
      <c r="I6" s="97"/>
      <c r="J6" s="5" t="s">
        <v>3</v>
      </c>
      <c r="K6" s="18">
        <f ca="1">SUMIF(Gardien!$B$3:$I$151,I4,Gardien!$I$3:$I$151)</f>
        <v>-3500000</v>
      </c>
      <c r="L6" s="103"/>
      <c r="M6" s="97"/>
      <c r="N6" s="5" t="s">
        <v>3</v>
      </c>
      <c r="O6" s="18">
        <f ca="1">SUMIF(Gardien!$B$3:$I$151,M4,Gardien!$I$3:$I$151)</f>
        <v>7000000</v>
      </c>
      <c r="P6" s="103"/>
    </row>
    <row r="7" spans="1:16" x14ac:dyDescent="0.25">
      <c r="A7" s="97"/>
      <c r="B7" s="5" t="s">
        <v>4</v>
      </c>
      <c r="C7" s="18">
        <f ca="1">SUMIF(Défenseur!$B$3:$I$150,A4,Défenseur!$I$3:$I$150)</f>
        <v>-6500000</v>
      </c>
      <c r="D7" s="100"/>
      <c r="E7" s="97"/>
      <c r="F7" s="5" t="s">
        <v>4</v>
      </c>
      <c r="G7" s="18">
        <f ca="1">SUMIF(Défenseur!$B$3:$I$150,E4,Défenseur!$I$3:$I$150)</f>
        <v>-6500000</v>
      </c>
      <c r="H7" s="103"/>
      <c r="I7" s="97"/>
      <c r="J7" s="5" t="s">
        <v>4</v>
      </c>
      <c r="K7" s="18">
        <f ca="1">SUMIF(Défenseur!$B$3:$I$150,I4,Défenseur!$I$3:$I$150)</f>
        <v>-3500000</v>
      </c>
      <c r="L7" s="103"/>
      <c r="M7" s="97"/>
      <c r="N7" s="5" t="s">
        <v>4</v>
      </c>
      <c r="O7" s="18">
        <f ca="1">SUMIF(Défenseur!$B$3:$I$150,M4,Défenseur!$I$3:$I$150)</f>
        <v>-3500000</v>
      </c>
      <c r="P7" s="103"/>
    </row>
    <row r="8" spans="1:16" ht="15.75" thickBot="1" x14ac:dyDescent="0.3">
      <c r="A8" s="98"/>
      <c r="B8" s="6" t="s">
        <v>89</v>
      </c>
      <c r="C8" s="28">
        <f ca="1">SUMIF(Attaquant!$B$3:$I$152,A4,Attaquant!$I$3:$I$152)</f>
        <v>-10000000</v>
      </c>
      <c r="D8" s="101"/>
      <c r="E8" s="98"/>
      <c r="F8" s="6" t="s">
        <v>89</v>
      </c>
      <c r="G8" s="28">
        <f ca="1">SUMIF(Attaquant!$B$3:$I$152,E4,Attaquant!$I$3:$I$152)</f>
        <v>-11500000</v>
      </c>
      <c r="H8" s="104"/>
      <c r="I8" s="98"/>
      <c r="J8" s="6" t="s">
        <v>89</v>
      </c>
      <c r="K8" s="28">
        <f ca="1">SUMIF(Attaquant!$B$3:$I$152,I4,Attaquant!$I$3:$I$152)</f>
        <v>-4500000</v>
      </c>
      <c r="L8" s="104"/>
      <c r="M8" s="98"/>
      <c r="N8" s="6" t="s">
        <v>89</v>
      </c>
      <c r="O8" s="28">
        <f ca="1">SUMIF(Attaquant!$B$3:$I$152,M4,Attaquant!$I$3:$I$152)</f>
        <v>-6500000</v>
      </c>
      <c r="P8" s="104"/>
    </row>
    <row r="9" spans="1:16" ht="15" customHeight="1" x14ac:dyDescent="0.25">
      <c r="A9" s="96" t="s">
        <v>8</v>
      </c>
      <c r="B9" s="8" t="s">
        <v>0</v>
      </c>
      <c r="C9" s="17">
        <f>VLOOKUP(A9,Club!$A$3:$H$34,8,FALSE)</f>
        <v>-2000000</v>
      </c>
      <c r="D9" s="102">
        <f ca="1">SUM(C9:C13)</f>
        <v>35500000</v>
      </c>
      <c r="E9" s="96" t="s">
        <v>108</v>
      </c>
      <c r="F9" s="8" t="s">
        <v>0</v>
      </c>
      <c r="G9" s="17">
        <f>VLOOKUP(E9,Club!$A$3:$H$34,8,FALSE)</f>
        <v>-2000000</v>
      </c>
      <c r="H9" s="102">
        <f ca="1">SUM(G9:G13)</f>
        <v>27000000</v>
      </c>
      <c r="I9" s="96" t="s">
        <v>10</v>
      </c>
      <c r="J9" s="8" t="s">
        <v>0</v>
      </c>
      <c r="K9" s="17">
        <f>VLOOKUP(I9,Club!$A$3:$H$34,8,FALSE)</f>
        <v>-1500000</v>
      </c>
      <c r="L9" s="102">
        <f ca="1">SUM(K9:K13)</f>
        <v>-8500000</v>
      </c>
      <c r="M9" s="96" t="s">
        <v>9</v>
      </c>
      <c r="N9" s="8" t="s">
        <v>0</v>
      </c>
      <c r="O9" s="17" t="e">
        <f>VLOOKUP(M9,Club!$A$3:$H$34,8,FALSE)</f>
        <v>#N/A</v>
      </c>
      <c r="P9" s="102" t="e">
        <f>SUM(O9:O13)</f>
        <v>#N/A</v>
      </c>
    </row>
    <row r="10" spans="1:16" ht="15" customHeight="1" x14ac:dyDescent="0.25">
      <c r="A10" s="97"/>
      <c r="B10" s="73" t="s">
        <v>1203</v>
      </c>
      <c r="C10" s="74">
        <f>VLOOKUP(A9,'Bet99'!A:H,6,FALSE)</f>
        <v>57000000</v>
      </c>
      <c r="D10" s="103"/>
      <c r="E10" s="97"/>
      <c r="F10" s="73" t="s">
        <v>1203</v>
      </c>
      <c r="G10" s="74">
        <f>VLOOKUP(E9,'Bet99'!$A:$H,6,FALSE)</f>
        <v>46000000</v>
      </c>
      <c r="H10" s="103"/>
      <c r="I10" s="97"/>
      <c r="J10" s="73" t="s">
        <v>1203</v>
      </c>
      <c r="K10" s="74">
        <f>VLOOKUP(I9,'Bet99'!$A:$H,6,FALSE)</f>
        <v>0</v>
      </c>
      <c r="L10" s="103"/>
      <c r="M10" s="97"/>
      <c r="N10" s="73" t="s">
        <v>1203</v>
      </c>
      <c r="O10" s="74">
        <f>VLOOKUP(M9,'Bet99'!$A:$H,6,FALSE)</f>
        <v>-2000000</v>
      </c>
      <c r="P10" s="103"/>
    </row>
    <row r="11" spans="1:16" x14ac:dyDescent="0.25">
      <c r="A11" s="97"/>
      <c r="B11" s="5" t="s">
        <v>3</v>
      </c>
      <c r="C11" s="18">
        <f ca="1">SUMIF(Gardien!$B$3:$I$151,A9,Gardien!$I$3:$I$151)</f>
        <v>-1500000</v>
      </c>
      <c r="D11" s="103"/>
      <c r="E11" s="97"/>
      <c r="F11" s="5" t="s">
        <v>3</v>
      </c>
      <c r="G11" s="18">
        <f ca="1">SUMIF(Gardien!$B$3:$I$151,E9,Gardien!$I$3:$I$151)</f>
        <v>4000000</v>
      </c>
      <c r="H11" s="103"/>
      <c r="I11" s="97"/>
      <c r="J11" s="5" t="s">
        <v>3</v>
      </c>
      <c r="K11" s="18">
        <f ca="1">SUMIF(Gardien!$B$3:$I$151,I9,Gardien!$I$3:$I$151)</f>
        <v>-2000000</v>
      </c>
      <c r="L11" s="103"/>
      <c r="M11" s="97"/>
      <c r="N11" s="5" t="s">
        <v>3</v>
      </c>
      <c r="O11" s="18">
        <f ca="1">SUMIF(Gardien!$B$3:$I$151,M9,Gardien!$I$3:$I$151)</f>
        <v>0</v>
      </c>
      <c r="P11" s="103"/>
    </row>
    <row r="12" spans="1:16" x14ac:dyDescent="0.25">
      <c r="A12" s="97"/>
      <c r="B12" s="5" t="s">
        <v>4</v>
      </c>
      <c r="C12" s="18">
        <f ca="1">SUMIF(Défenseur!$B$3:$I$150,A9,Défenseur!$I$3:$I$150)</f>
        <v>-7000000</v>
      </c>
      <c r="D12" s="103"/>
      <c r="E12" s="97"/>
      <c r="F12" s="5" t="s">
        <v>4</v>
      </c>
      <c r="G12" s="18">
        <f ca="1">SUMIF(Défenseur!$B$3:$I$150,E9,Défenseur!$I$3:$I$150)</f>
        <v>-11500000</v>
      </c>
      <c r="H12" s="103"/>
      <c r="I12" s="97"/>
      <c r="J12" s="5" t="s">
        <v>4</v>
      </c>
      <c r="K12" s="18">
        <f ca="1">SUMIF(Défenseur!$B$3:$I$150,I9,Défenseur!$I$3:$I$150)</f>
        <v>-2000000</v>
      </c>
      <c r="L12" s="103"/>
      <c r="M12" s="97"/>
      <c r="N12" s="5" t="s">
        <v>4</v>
      </c>
      <c r="O12" s="18">
        <f ca="1">SUMIF(Défenseur!$B$3:$I$150,M9,Défenseur!$I$3:$I$150)</f>
        <v>0</v>
      </c>
      <c r="P12" s="103"/>
    </row>
    <row r="13" spans="1:16" ht="15.75" thickBot="1" x14ac:dyDescent="0.3">
      <c r="A13" s="98"/>
      <c r="B13" s="6" t="s">
        <v>89</v>
      </c>
      <c r="C13" s="28">
        <f ca="1">SUMIF(Attaquant!$B$3:$I$152,A9,Attaquant!$I$3:$I$152)</f>
        <v>-11000000</v>
      </c>
      <c r="D13" s="104"/>
      <c r="E13" s="98"/>
      <c r="F13" s="6" t="s">
        <v>89</v>
      </c>
      <c r="G13" s="28">
        <f ca="1">SUMIF(Attaquant!$B$3:$I$152,E9,Attaquant!$I$3:$I$152)</f>
        <v>-9500000</v>
      </c>
      <c r="H13" s="104"/>
      <c r="I13" s="98"/>
      <c r="J13" s="6" t="s">
        <v>89</v>
      </c>
      <c r="K13" s="28">
        <f ca="1">SUMIF(Attaquant!$B$3:$I$152,I9,Attaquant!$I$3:$I$152)</f>
        <v>-3000000</v>
      </c>
      <c r="L13" s="104"/>
      <c r="M13" s="98"/>
      <c r="N13" s="6" t="s">
        <v>89</v>
      </c>
      <c r="O13" s="28">
        <f ca="1">SUMIF(Attaquant!$B$3:$I$152,M9,Attaquant!$I$3:$I$152)</f>
        <v>0</v>
      </c>
      <c r="P13" s="104"/>
    </row>
    <row r="14" spans="1:16" ht="15" customHeight="1" x14ac:dyDescent="0.25">
      <c r="A14" s="96" t="s">
        <v>60</v>
      </c>
      <c r="B14" s="8" t="s">
        <v>0</v>
      </c>
      <c r="C14" s="17">
        <f>VLOOKUP(A14,Club!$A$3:$H$34,8,FALSE)</f>
        <v>5000000</v>
      </c>
      <c r="D14" s="102">
        <f ca="1">SUM(C14:C18)</f>
        <v>-39500000</v>
      </c>
      <c r="E14" s="96" t="s">
        <v>20</v>
      </c>
      <c r="F14" s="8" t="s">
        <v>0</v>
      </c>
      <c r="G14" s="17">
        <f>VLOOKUP(E14,Club!$A$3:$H$34,8,FALSE)</f>
        <v>-1500000</v>
      </c>
      <c r="H14" s="102">
        <f ca="1">SUM(G14:G18)</f>
        <v>-39000000</v>
      </c>
      <c r="I14" s="96" t="s">
        <v>12</v>
      </c>
      <c r="J14" s="8" t="s">
        <v>0</v>
      </c>
      <c r="K14" s="17">
        <f>VLOOKUP(I14,Club!$A$3:$H$34,8,FALSE)</f>
        <v>-2000000</v>
      </c>
      <c r="L14" s="102">
        <f ca="1">SUM(K14:K18)</f>
        <v>4500000</v>
      </c>
      <c r="M14" s="96" t="s">
        <v>15</v>
      </c>
      <c r="N14" s="8" t="s">
        <v>0</v>
      </c>
      <c r="O14" s="17">
        <f>VLOOKUP(M14,Club!$A$3:$H$34,8,FALSE)</f>
        <v>-2500000</v>
      </c>
      <c r="P14" s="102">
        <f ca="1">SUM(O14:O18)</f>
        <v>-23500000</v>
      </c>
    </row>
    <row r="15" spans="1:16" ht="15" customHeight="1" x14ac:dyDescent="0.25">
      <c r="A15" s="97"/>
      <c r="B15" s="73" t="s">
        <v>1203</v>
      </c>
      <c r="C15" s="74">
        <f>VLOOKUP(A14,'Bet99'!A:H,6,FALSE)</f>
        <v>-25000000</v>
      </c>
      <c r="D15" s="103"/>
      <c r="E15" s="97"/>
      <c r="F15" s="73" t="s">
        <v>1203</v>
      </c>
      <c r="G15" s="74">
        <f>VLOOKUP(E14,'Bet99'!$A:$H,6,FALSE)</f>
        <v>-20000000</v>
      </c>
      <c r="H15" s="103"/>
      <c r="I15" s="97"/>
      <c r="J15" s="73" t="s">
        <v>1203</v>
      </c>
      <c r="K15" s="74">
        <f>VLOOKUP(I14,'Bet99'!$A:$H,6,FALSE)</f>
        <v>22500000</v>
      </c>
      <c r="L15" s="103"/>
      <c r="M15" s="97"/>
      <c r="N15" s="73" t="s">
        <v>1203</v>
      </c>
      <c r="O15" s="74">
        <f>VLOOKUP(M14,'Bet99'!$A:$H,6,FALSE)</f>
        <v>0</v>
      </c>
      <c r="P15" s="103"/>
    </row>
    <row r="16" spans="1:16" x14ac:dyDescent="0.25">
      <c r="A16" s="97"/>
      <c r="B16" s="5" t="s">
        <v>3</v>
      </c>
      <c r="C16" s="18">
        <f ca="1">SUMIF(Gardien!$B$3:$I$151,A14,Gardien!$I$3:$I$151)</f>
        <v>-3000000</v>
      </c>
      <c r="D16" s="103"/>
      <c r="E16" s="97"/>
      <c r="F16" s="5" t="s">
        <v>3</v>
      </c>
      <c r="G16" s="18">
        <f ca="1">SUMIF(Gardien!$B$3:$I$151,E14,Gardien!$I$3:$I$151)</f>
        <v>-1500000</v>
      </c>
      <c r="H16" s="103"/>
      <c r="I16" s="97"/>
      <c r="J16" s="5" t="s">
        <v>3</v>
      </c>
      <c r="K16" s="18">
        <f ca="1">SUMIF(Gardien!$B$3:$I$151,I14,Gardien!$I$3:$I$151)</f>
        <v>-4500000</v>
      </c>
      <c r="L16" s="103"/>
      <c r="M16" s="97"/>
      <c r="N16" s="5" t="s">
        <v>3</v>
      </c>
      <c r="O16" s="18">
        <f ca="1">SUMIF(Gardien!$B$3:$I$151,M14,Gardien!$I$3:$I$151)</f>
        <v>-3000000</v>
      </c>
      <c r="P16" s="103"/>
    </row>
    <row r="17" spans="1:16" x14ac:dyDescent="0.25">
      <c r="A17" s="97"/>
      <c r="B17" s="5" t="s">
        <v>4</v>
      </c>
      <c r="C17" s="18">
        <f ca="1">SUMIF(Défenseur!$B$3:$I$150,A14,Défenseur!$I$3:$I$150)</f>
        <v>-8500000</v>
      </c>
      <c r="D17" s="103"/>
      <c r="E17" s="97"/>
      <c r="F17" s="5" t="s">
        <v>4</v>
      </c>
      <c r="G17" s="18">
        <f ca="1">SUMIF(Défenseur!$B$3:$I$150,E14,Défenseur!$I$3:$I$150)</f>
        <v>-3500000</v>
      </c>
      <c r="H17" s="103"/>
      <c r="I17" s="97"/>
      <c r="J17" s="5" t="s">
        <v>4</v>
      </c>
      <c r="K17" s="18">
        <f ca="1">SUMIF(Défenseur!$B$3:$I$150,I14,Défenseur!$I$3:$I$150)</f>
        <v>-4000000</v>
      </c>
      <c r="L17" s="103"/>
      <c r="M17" s="97"/>
      <c r="N17" s="5" t="s">
        <v>4</v>
      </c>
      <c r="O17" s="18">
        <f ca="1">SUMIF(Défenseur!$B$3:$I$150,M14,Défenseur!$I$3:$I$150)</f>
        <v>-9000000</v>
      </c>
      <c r="P17" s="103"/>
    </row>
    <row r="18" spans="1:16" ht="15.75" thickBot="1" x14ac:dyDescent="0.3">
      <c r="A18" s="98"/>
      <c r="B18" s="6" t="s">
        <v>89</v>
      </c>
      <c r="C18" s="28">
        <f ca="1">SUMIF(Attaquant!$B$3:$I$152,A14,Attaquant!$I$3:$I$152)</f>
        <v>-8000000</v>
      </c>
      <c r="D18" s="104"/>
      <c r="E18" s="98"/>
      <c r="F18" s="6" t="s">
        <v>89</v>
      </c>
      <c r="G18" s="28">
        <f ca="1">SUMIF(Attaquant!$B$3:$I$152,E14,Attaquant!$I$3:$I$152)</f>
        <v>-12500000</v>
      </c>
      <c r="H18" s="104"/>
      <c r="I18" s="98"/>
      <c r="J18" s="6" t="s">
        <v>89</v>
      </c>
      <c r="K18" s="28">
        <f ca="1">SUMIF(Attaquant!$B$3:$I$152,I14,Attaquant!$I$3:$I$152)</f>
        <v>-7500000</v>
      </c>
      <c r="L18" s="104"/>
      <c r="M18" s="98"/>
      <c r="N18" s="6" t="s">
        <v>89</v>
      </c>
      <c r="O18" s="28">
        <f ca="1">SUMIF(Attaquant!$B$3:$I$152,M14,Attaquant!$I$3:$I$152)</f>
        <v>-9000000</v>
      </c>
      <c r="P18" s="104"/>
    </row>
    <row r="19" spans="1:16" ht="15" customHeight="1" x14ac:dyDescent="0.25">
      <c r="A19" s="96" t="s">
        <v>58</v>
      </c>
      <c r="B19" s="8" t="s">
        <v>0</v>
      </c>
      <c r="C19" s="17">
        <f>VLOOKUP(A19,Club!$A$3:$H$34,8,FALSE)</f>
        <v>-1500000</v>
      </c>
      <c r="D19" s="102">
        <f ca="1">SUM(C19:C23)</f>
        <v>-14500000</v>
      </c>
      <c r="E19" s="96" t="s">
        <v>21</v>
      </c>
      <c r="F19" s="8" t="s">
        <v>0</v>
      </c>
      <c r="G19" s="17">
        <f>VLOOKUP(E19,Club!$A$3:$H$34,8,FALSE)</f>
        <v>6000000</v>
      </c>
      <c r="H19" s="102">
        <f ca="1">SUM(G19:G23)</f>
        <v>-14500000</v>
      </c>
      <c r="I19" s="96" t="s">
        <v>13</v>
      </c>
      <c r="J19" s="8" t="s">
        <v>0</v>
      </c>
      <c r="K19" s="17">
        <f>VLOOKUP(I19,Club!$A$3:$H$34,8,FALSE)</f>
        <v>-2500000</v>
      </c>
      <c r="L19" s="102">
        <f ca="1">SUM(K19:K23)</f>
        <v>-19500000</v>
      </c>
      <c r="M19" s="96" t="s">
        <v>16</v>
      </c>
      <c r="N19" s="8" t="s">
        <v>0</v>
      </c>
      <c r="O19" s="17">
        <f>VLOOKUP(M19,Club!$A$3:$H$34,8,FALSE)</f>
        <v>5000000</v>
      </c>
      <c r="P19" s="102">
        <f ca="1">SUM(O19:O23)</f>
        <v>-13500000</v>
      </c>
    </row>
    <row r="20" spans="1:16" ht="15" customHeight="1" x14ac:dyDescent="0.25">
      <c r="A20" s="97"/>
      <c r="B20" s="73" t="s">
        <v>1203</v>
      </c>
      <c r="C20" s="74">
        <f>VLOOKUP(A19,'Bet99'!A:H,6,FALSE)</f>
        <v>0</v>
      </c>
      <c r="D20" s="103"/>
      <c r="E20" s="97"/>
      <c r="F20" s="73" t="s">
        <v>1203</v>
      </c>
      <c r="G20" s="74">
        <f>VLOOKUP(E19,'Bet99'!$A:$H,6,FALSE)</f>
        <v>0</v>
      </c>
      <c r="H20" s="103"/>
      <c r="I20" s="97"/>
      <c r="J20" s="73" t="s">
        <v>1203</v>
      </c>
      <c r="K20" s="74">
        <f>VLOOKUP(I19,'Bet99'!$A:$H,6,FALSE)</f>
        <v>0</v>
      </c>
      <c r="L20" s="103"/>
      <c r="M20" s="97"/>
      <c r="N20" s="73" t="s">
        <v>1203</v>
      </c>
      <c r="O20" s="74">
        <f>VLOOKUP(M19,'Bet99'!$A:$H,6,FALSE)</f>
        <v>0</v>
      </c>
      <c r="P20" s="103"/>
    </row>
    <row r="21" spans="1:16" x14ac:dyDescent="0.25">
      <c r="A21" s="97"/>
      <c r="B21" s="5" t="s">
        <v>3</v>
      </c>
      <c r="C21" s="18">
        <f ca="1">SUMIF(Gardien!$B$3:$I$151,A19,Gardien!$I$3:$I$151)</f>
        <v>-1500000</v>
      </c>
      <c r="D21" s="103"/>
      <c r="E21" s="97"/>
      <c r="F21" s="5" t="s">
        <v>3</v>
      </c>
      <c r="G21" s="18">
        <f ca="1">SUMIF(Gardien!$B$3:$I$151,E19,Gardien!$I$3:$I$151)</f>
        <v>-1500000</v>
      </c>
      <c r="H21" s="103"/>
      <c r="I21" s="97"/>
      <c r="J21" s="5" t="s">
        <v>3</v>
      </c>
      <c r="K21" s="18">
        <f ca="1">SUMIF(Gardien!$B$3:$I$151,I19,Gardien!$I$3:$I$151)</f>
        <v>-1500000</v>
      </c>
      <c r="L21" s="103"/>
      <c r="M21" s="97"/>
      <c r="N21" s="5" t="s">
        <v>3</v>
      </c>
      <c r="O21" s="18">
        <f ca="1">SUMIF(Gardien!$B$3:$I$151,M19,Gardien!$I$3:$I$151)</f>
        <v>-3000000</v>
      </c>
      <c r="P21" s="103"/>
    </row>
    <row r="22" spans="1:16" x14ac:dyDescent="0.25">
      <c r="A22" s="97"/>
      <c r="B22" s="5" t="s">
        <v>4</v>
      </c>
      <c r="C22" s="18">
        <f ca="1">SUMIF(Défenseur!$B$3:$I$150,A19,Défenseur!$I$3:$I$150)</f>
        <v>-1000000</v>
      </c>
      <c r="D22" s="103"/>
      <c r="E22" s="97"/>
      <c r="F22" s="5" t="s">
        <v>4</v>
      </c>
      <c r="G22" s="18">
        <f ca="1">SUMIF(Défenseur!$B$3:$I$150,E19,Défenseur!$I$3:$I$150)</f>
        <v>-7500000</v>
      </c>
      <c r="H22" s="103"/>
      <c r="I22" s="97"/>
      <c r="J22" s="5" t="s">
        <v>4</v>
      </c>
      <c r="K22" s="18">
        <f ca="1">SUMIF(Défenseur!$B$3:$I$150,I19,Défenseur!$I$3:$I$150)</f>
        <v>-4500000</v>
      </c>
      <c r="L22" s="103"/>
      <c r="M22" s="97"/>
      <c r="N22" s="5" t="s">
        <v>4</v>
      </c>
      <c r="O22" s="18">
        <f ca="1">SUMIF(Défenseur!$B$3:$I$150,M19,Défenseur!$I$3:$I$150)</f>
        <v>-2000000</v>
      </c>
      <c r="P22" s="103"/>
    </row>
    <row r="23" spans="1:16" ht="15.75" thickBot="1" x14ac:dyDescent="0.3">
      <c r="A23" s="98"/>
      <c r="B23" s="6" t="s">
        <v>89</v>
      </c>
      <c r="C23" s="28">
        <f ca="1">SUMIF(Attaquant!$B$3:$I$152,A19,Attaquant!$I$3:$I$152)</f>
        <v>-10500000</v>
      </c>
      <c r="D23" s="104"/>
      <c r="E23" s="98"/>
      <c r="F23" s="6" t="s">
        <v>89</v>
      </c>
      <c r="G23" s="28">
        <f ca="1">SUMIF(Attaquant!$B$3:$I$152,E19,Attaquant!$I$3:$I$152)</f>
        <v>-11500000</v>
      </c>
      <c r="H23" s="104"/>
      <c r="I23" s="98"/>
      <c r="J23" s="6" t="s">
        <v>89</v>
      </c>
      <c r="K23" s="28">
        <f ca="1">SUMIF(Attaquant!$B$3:$I$152,I19,Attaquant!$I$3:$I$152)</f>
        <v>-11000000</v>
      </c>
      <c r="L23" s="104"/>
      <c r="M23" s="98"/>
      <c r="N23" s="6" t="s">
        <v>89</v>
      </c>
      <c r="O23" s="28">
        <f ca="1">SUMIF(Attaquant!$B$3:$I$152,M19,Attaquant!$I$3:$I$152)</f>
        <v>-13500000</v>
      </c>
      <c r="P23" s="104"/>
    </row>
    <row r="24" spans="1:16" ht="15" customHeight="1" x14ac:dyDescent="0.25">
      <c r="A24" s="96" t="s">
        <v>61</v>
      </c>
      <c r="B24" s="8" t="s">
        <v>0</v>
      </c>
      <c r="C24" s="17">
        <f>VLOOKUP(A24,Club!$A$3:$H$34,8,FALSE)</f>
        <v>-2000000</v>
      </c>
      <c r="D24" s="102">
        <f ca="1">SUM(C24:C28)</f>
        <v>-17500000</v>
      </c>
      <c r="E24" s="96" t="s">
        <v>22</v>
      </c>
      <c r="F24" s="8" t="s">
        <v>0</v>
      </c>
      <c r="G24" s="17">
        <f>VLOOKUP(E24,Club!$A$3:$H$34,8,FALSE)</f>
        <v>-2500000</v>
      </c>
      <c r="H24" s="102">
        <f ca="1">SUM(G24:G28)</f>
        <v>-46500000</v>
      </c>
      <c r="I24" s="96" t="s">
        <v>17</v>
      </c>
      <c r="J24" s="8" t="s">
        <v>0</v>
      </c>
      <c r="K24" s="17">
        <f>VLOOKUP(I24,Club!$A$3:$H$34,8,FALSE)</f>
        <v>-2000000</v>
      </c>
      <c r="L24" s="102">
        <f ca="1">SUM(K24:K28)</f>
        <v>-9000000</v>
      </c>
      <c r="M24" s="96" t="s">
        <v>24</v>
      </c>
      <c r="N24" s="8" t="s">
        <v>0</v>
      </c>
      <c r="O24" s="17">
        <f>VLOOKUP(M24,Club!$A$3:$H$34,8,FALSE)</f>
        <v>5000000</v>
      </c>
      <c r="P24" s="102">
        <f ca="1">SUM(O24:O28)</f>
        <v>-12500000</v>
      </c>
    </row>
    <row r="25" spans="1:16" ht="15" customHeight="1" x14ac:dyDescent="0.25">
      <c r="A25" s="97"/>
      <c r="B25" s="73" t="s">
        <v>1203</v>
      </c>
      <c r="C25" s="74">
        <f>VLOOKUP(A24,'Bet99'!A:H,6,FALSE)</f>
        <v>0</v>
      </c>
      <c r="D25" s="103"/>
      <c r="E25" s="97"/>
      <c r="F25" s="73" t="s">
        <v>1203</v>
      </c>
      <c r="G25" s="74">
        <f>VLOOKUP(E24,'Bet99'!$A:$H,6,FALSE)</f>
        <v>-32000000</v>
      </c>
      <c r="H25" s="103"/>
      <c r="I25" s="97"/>
      <c r="J25" s="73" t="s">
        <v>1203</v>
      </c>
      <c r="K25" s="74">
        <f>VLOOKUP(I24,'Bet99'!$A:$H,6,FALSE)</f>
        <v>0</v>
      </c>
      <c r="L25" s="103"/>
      <c r="M25" s="97"/>
      <c r="N25" s="73" t="s">
        <v>1203</v>
      </c>
      <c r="O25" s="74">
        <f>VLOOKUP(M24,'Bet99'!$A:$H,6,FALSE)</f>
        <v>0</v>
      </c>
      <c r="P25" s="103"/>
    </row>
    <row r="26" spans="1:16" x14ac:dyDescent="0.25">
      <c r="A26" s="97"/>
      <c r="B26" s="5" t="s">
        <v>3</v>
      </c>
      <c r="C26" s="18">
        <f ca="1">SUMIF(Gardien!$B$3:$I$151,A24,Gardien!$I$3:$I$151)</f>
        <v>-3000000</v>
      </c>
      <c r="D26" s="103"/>
      <c r="E26" s="97"/>
      <c r="F26" s="5" t="s">
        <v>3</v>
      </c>
      <c r="G26" s="18">
        <f ca="1">SUMIF(Gardien!$B$3:$I$151,E24,Gardien!$I$3:$I$151)</f>
        <v>-2000000</v>
      </c>
      <c r="H26" s="103"/>
      <c r="I26" s="97"/>
      <c r="J26" s="5" t="s">
        <v>3</v>
      </c>
      <c r="K26" s="18">
        <f ca="1">SUMIF(Gardien!$B$3:$I$151,I24,Gardien!$I$3:$I$151)</f>
        <v>-2000000</v>
      </c>
      <c r="L26" s="103"/>
      <c r="M26" s="97"/>
      <c r="N26" s="5" t="s">
        <v>3</v>
      </c>
      <c r="O26" s="18">
        <f ca="1">SUMIF(Gardien!$B$3:$I$151,M24,Gardien!$I$3:$I$151)</f>
        <v>-2000000</v>
      </c>
      <c r="P26" s="103"/>
    </row>
    <row r="27" spans="1:16" x14ac:dyDescent="0.25">
      <c r="A27" s="97"/>
      <c r="B27" s="5" t="s">
        <v>4</v>
      </c>
      <c r="C27" s="18">
        <f ca="1">SUMIF(Défenseur!$B$3:$I$150,A24,Défenseur!$I$3:$I$150)</f>
        <v>-3000000</v>
      </c>
      <c r="D27" s="103"/>
      <c r="E27" s="97"/>
      <c r="F27" s="5" t="s">
        <v>4</v>
      </c>
      <c r="G27" s="18">
        <f ca="1">SUMIF(Défenseur!$B$3:$I$150,E24,Défenseur!$I$3:$I$150)</f>
        <v>-3500000</v>
      </c>
      <c r="H27" s="103"/>
      <c r="I27" s="97"/>
      <c r="J27" s="5" t="s">
        <v>4</v>
      </c>
      <c r="K27" s="18">
        <f ca="1">SUMIF(Défenseur!$B$3:$I$150,I24,Défenseur!$I$3:$I$150)</f>
        <v>-2000000</v>
      </c>
      <c r="L27" s="103"/>
      <c r="M27" s="97"/>
      <c r="N27" s="5" t="s">
        <v>4</v>
      </c>
      <c r="O27" s="18">
        <f ca="1">SUMIF(Défenseur!$B$3:$I$150,M24,Défenseur!$I$3:$I$150)</f>
        <v>-4000000</v>
      </c>
      <c r="P27" s="103"/>
    </row>
    <row r="28" spans="1:16" ht="15.75" thickBot="1" x14ac:dyDescent="0.3">
      <c r="A28" s="98"/>
      <c r="B28" s="6" t="s">
        <v>89</v>
      </c>
      <c r="C28" s="28">
        <f ca="1">SUMIF(Attaquant!$B$3:$I$152,A24,Attaquant!$I$3:$I$152)</f>
        <v>-9500000</v>
      </c>
      <c r="D28" s="104"/>
      <c r="E28" s="98"/>
      <c r="F28" s="6" t="s">
        <v>89</v>
      </c>
      <c r="G28" s="28">
        <f ca="1">SUMIF(Attaquant!$B$3:$I$152,E24,Attaquant!$I$3:$I$152)</f>
        <v>-6500000</v>
      </c>
      <c r="H28" s="104"/>
      <c r="I28" s="98"/>
      <c r="J28" s="6" t="s">
        <v>89</v>
      </c>
      <c r="K28" s="28">
        <f ca="1">SUMIF(Attaquant!$B$3:$I$152,I24,Attaquant!$I$3:$I$152)</f>
        <v>-3000000</v>
      </c>
      <c r="L28" s="104"/>
      <c r="M28" s="98"/>
      <c r="N28" s="6" t="s">
        <v>89</v>
      </c>
      <c r="O28" s="28">
        <f ca="1">SUMIF(Attaquant!$B$3:$I$152,M24,Attaquant!$I$3:$I$152)</f>
        <v>-11500000</v>
      </c>
      <c r="P28" s="104"/>
    </row>
    <row r="29" spans="1:16" ht="15" customHeight="1" x14ac:dyDescent="0.25">
      <c r="A29" s="96" t="s">
        <v>23</v>
      </c>
      <c r="B29" s="8" t="s">
        <v>0</v>
      </c>
      <c r="C29" s="17">
        <f>VLOOKUP(A29,Club!$A$3:$H$34,8,FALSE)</f>
        <v>-2500000</v>
      </c>
      <c r="D29" s="102">
        <f ca="1">SUM(C29:C33)</f>
        <v>-11500000</v>
      </c>
      <c r="E29" s="96" t="s">
        <v>107</v>
      </c>
      <c r="F29" s="8" t="s">
        <v>0</v>
      </c>
      <c r="G29" s="17">
        <f>VLOOKUP(E29,Club!$A$3:$H$34,8,FALSE)</f>
        <v>-1500000</v>
      </c>
      <c r="H29" s="102">
        <f ca="1">SUM(G29:G33)</f>
        <v>20500000</v>
      </c>
      <c r="I29" s="96" t="s">
        <v>19</v>
      </c>
      <c r="J29" s="8" t="s">
        <v>0</v>
      </c>
      <c r="K29" s="17">
        <f>VLOOKUP(I29,Club!$A$3:$H$34,8,FALSE)</f>
        <v>-2500000</v>
      </c>
      <c r="L29" s="102">
        <f ca="1">SUM(K29:K33)</f>
        <v>-72000000</v>
      </c>
      <c r="M29" s="96" t="s">
        <v>1162</v>
      </c>
      <c r="N29" s="8" t="s">
        <v>0</v>
      </c>
      <c r="O29" s="17">
        <f>VLOOKUP(M29,Club!$A$3:$H$34,8,FALSE)</f>
        <v>-1500000</v>
      </c>
      <c r="P29" s="102">
        <f ca="1">SUM(O29:O33)</f>
        <v>-10500000</v>
      </c>
    </row>
    <row r="30" spans="1:16" ht="15" customHeight="1" x14ac:dyDescent="0.25">
      <c r="A30" s="97"/>
      <c r="B30" s="73" t="s">
        <v>1203</v>
      </c>
      <c r="C30" s="74">
        <f>VLOOKUP(A29,'Bet99'!A:H,6,FALSE)</f>
        <v>0</v>
      </c>
      <c r="D30" s="103"/>
      <c r="E30" s="97"/>
      <c r="F30" s="73" t="s">
        <v>1203</v>
      </c>
      <c r="G30" s="74">
        <f>VLOOKUP(E29,'Bet99'!$A:$H,6,FALSE)</f>
        <v>38500000</v>
      </c>
      <c r="H30" s="103"/>
      <c r="I30" s="97"/>
      <c r="J30" s="73" t="s">
        <v>1203</v>
      </c>
      <c r="K30" s="74">
        <f>VLOOKUP(I29,'Bet99'!$A:$H,6,FALSE)</f>
        <v>-48500000</v>
      </c>
      <c r="L30" s="103"/>
      <c r="M30" s="97"/>
      <c r="N30" s="73" t="s">
        <v>1203</v>
      </c>
      <c r="O30" s="74">
        <f>VLOOKUP(M29,'Bet99'!$A:$H,6,FALSE)</f>
        <v>0</v>
      </c>
      <c r="P30" s="103"/>
    </row>
    <row r="31" spans="1:16" x14ac:dyDescent="0.25">
      <c r="A31" s="97"/>
      <c r="B31" s="5" t="s">
        <v>3</v>
      </c>
      <c r="C31" s="18">
        <f ca="1">SUMIF(Gardien!$B$3:$I$151,A29,Gardien!$I$3:$I$151)</f>
        <v>-1500000</v>
      </c>
      <c r="D31" s="103"/>
      <c r="E31" s="97"/>
      <c r="F31" s="5" t="s">
        <v>3</v>
      </c>
      <c r="G31" s="18">
        <f ca="1">SUMIF(Gardien!$B$3:$I$151,E29,Gardien!$I$3:$I$151)</f>
        <v>-3000000</v>
      </c>
      <c r="H31" s="103"/>
      <c r="I31" s="97"/>
      <c r="J31" s="5" t="s">
        <v>3</v>
      </c>
      <c r="K31" s="18">
        <f ca="1">SUMIF(Gardien!$B$3:$I$151,I29,Gardien!$I$3:$I$151)</f>
        <v>-2000000</v>
      </c>
      <c r="L31" s="103"/>
      <c r="M31" s="97"/>
      <c r="N31" s="5" t="s">
        <v>3</v>
      </c>
      <c r="O31" s="18">
        <f ca="1">SUMIF(Gardien!$B$3:$I$151,M29,Gardien!$I$3:$I$151)</f>
        <v>-2000000</v>
      </c>
      <c r="P31" s="103"/>
    </row>
    <row r="32" spans="1:16" x14ac:dyDescent="0.25">
      <c r="A32" s="97"/>
      <c r="B32" s="5" t="s">
        <v>4</v>
      </c>
      <c r="C32" s="18">
        <f ca="1">SUMIF(Défenseur!$B$3:$I$150,A29,Défenseur!$I$3:$I$150)</f>
        <v>-3000000</v>
      </c>
      <c r="D32" s="103"/>
      <c r="E32" s="97"/>
      <c r="F32" s="5" t="s">
        <v>4</v>
      </c>
      <c r="G32" s="18">
        <f ca="1">SUMIF(Défenseur!$B$3:$I$150,E29,Défenseur!$I$3:$I$150)</f>
        <v>-5000000</v>
      </c>
      <c r="H32" s="103"/>
      <c r="I32" s="97"/>
      <c r="J32" s="5" t="s">
        <v>4</v>
      </c>
      <c r="K32" s="18">
        <f ca="1">SUMIF(Défenseur!$B$3:$I$150,I29,Défenseur!$I$3:$I$150)</f>
        <v>-8000000</v>
      </c>
      <c r="L32" s="103"/>
      <c r="M32" s="97"/>
      <c r="N32" s="5" t="s">
        <v>4</v>
      </c>
      <c r="O32" s="18">
        <f ca="1">SUMIF(Défenseur!$B$3:$I$150,M29,Défenseur!$I$3:$I$150)</f>
        <v>-1000000</v>
      </c>
      <c r="P32" s="103"/>
    </row>
    <row r="33" spans="1:16" ht="15.75" thickBot="1" x14ac:dyDescent="0.3">
      <c r="A33" s="98"/>
      <c r="B33" s="6" t="s">
        <v>89</v>
      </c>
      <c r="C33" s="28">
        <f ca="1">SUMIF(Attaquant!$B$3:$I$152,A29,Attaquant!$I$3:$I$152)</f>
        <v>-4500000</v>
      </c>
      <c r="D33" s="104"/>
      <c r="E33" s="98"/>
      <c r="F33" s="6" t="s">
        <v>89</v>
      </c>
      <c r="G33" s="28">
        <f ca="1">SUMIF(Attaquant!$B$3:$I$152,E29,Attaquant!$I$3:$I$152)</f>
        <v>-8500000</v>
      </c>
      <c r="H33" s="104"/>
      <c r="I33" s="98"/>
      <c r="J33" s="6" t="s">
        <v>89</v>
      </c>
      <c r="K33" s="28">
        <f ca="1">SUMIF(Attaquant!$B$3:$I$152,I29,Attaquant!$I$3:$I$152)</f>
        <v>-11000000</v>
      </c>
      <c r="L33" s="104"/>
      <c r="M33" s="98"/>
      <c r="N33" s="6" t="s">
        <v>89</v>
      </c>
      <c r="O33" s="28">
        <f ca="1">SUMIF(Attaquant!$B$3:$I$152,M29,Attaquant!$I$3:$I$152)</f>
        <v>-6000000</v>
      </c>
      <c r="P33" s="104"/>
    </row>
    <row r="34" spans="1:16" ht="15" customHeight="1" x14ac:dyDescent="0.25">
      <c r="A34" s="96" t="s">
        <v>26</v>
      </c>
      <c r="B34" s="8" t="s">
        <v>0</v>
      </c>
      <c r="C34" s="17">
        <f>VLOOKUP(A34,Club!$A$3:$H$34,8,FALSE)</f>
        <v>5000000</v>
      </c>
      <c r="D34" s="102">
        <f ca="1">SUM(C34:C38)</f>
        <v>-12500000</v>
      </c>
      <c r="E34" s="96" t="s">
        <v>106</v>
      </c>
      <c r="F34" s="8" t="s">
        <v>0</v>
      </c>
      <c r="G34" s="17">
        <f>VLOOKUP(E34,Club!$A$3:$H$34,8,FALSE)</f>
        <v>-2500000</v>
      </c>
      <c r="H34" s="102">
        <f ca="1">SUM(G34:G38)</f>
        <v>31500000</v>
      </c>
      <c r="I34" s="96" t="s">
        <v>25</v>
      </c>
      <c r="J34" s="8" t="s">
        <v>0</v>
      </c>
      <c r="K34" s="17">
        <f>VLOOKUP(I34,Club!$A$3:$H$34,8,FALSE)</f>
        <v>-2000000</v>
      </c>
      <c r="L34" s="102">
        <f ca="1">SUM(K34:K38)</f>
        <v>-13000000</v>
      </c>
      <c r="M34" s="96" t="s">
        <v>28</v>
      </c>
      <c r="N34" s="8" t="s">
        <v>0</v>
      </c>
      <c r="O34" s="17">
        <f>VLOOKUP(M34,Club!$A$3:$H$34,8,FALSE)</f>
        <v>5000000</v>
      </c>
      <c r="P34" s="102">
        <f ca="1">SUM(O34:O38)</f>
        <v>-8000000</v>
      </c>
    </row>
    <row r="35" spans="1:16" ht="15" customHeight="1" x14ac:dyDescent="0.25">
      <c r="A35" s="97"/>
      <c r="B35" s="73" t="s">
        <v>1203</v>
      </c>
      <c r="C35" s="74">
        <f>VLOOKUP(A34,'Bet99'!A:H,6,FALSE)</f>
        <v>-2000000</v>
      </c>
      <c r="D35" s="103"/>
      <c r="E35" s="97"/>
      <c r="F35" s="73" t="s">
        <v>1203</v>
      </c>
      <c r="G35" s="74">
        <f>VLOOKUP(E34,'Bet99'!$A:$H,6,FALSE)</f>
        <v>51000000</v>
      </c>
      <c r="H35" s="103"/>
      <c r="I35" s="97"/>
      <c r="J35" s="73" t="s">
        <v>1203</v>
      </c>
      <c r="K35" s="74">
        <f>VLOOKUP(I34,'Bet99'!$A:$H,6,FALSE)</f>
        <v>-2000000</v>
      </c>
      <c r="L35" s="103"/>
      <c r="M35" s="97"/>
      <c r="N35" s="73" t="s">
        <v>1203</v>
      </c>
      <c r="O35" s="74">
        <f>VLOOKUP(M34,'Bet99'!$A:$H,6,FALSE)</f>
        <v>0</v>
      </c>
      <c r="P35" s="103"/>
    </row>
    <row r="36" spans="1:16" x14ac:dyDescent="0.25">
      <c r="A36" s="97"/>
      <c r="B36" s="5" t="s">
        <v>3</v>
      </c>
      <c r="C36" s="18">
        <f ca="1">SUMIF(Gardien!$B$3:$I$151,A34,Gardien!$I$3:$I$151)</f>
        <v>-5000000</v>
      </c>
      <c r="D36" s="103"/>
      <c r="E36" s="97"/>
      <c r="F36" s="5" t="s">
        <v>3</v>
      </c>
      <c r="G36" s="18">
        <f ca="1">SUMIF(Gardien!$B$3:$I$151,E34,Gardien!$I$3:$I$151)</f>
        <v>-3000000</v>
      </c>
      <c r="H36" s="103"/>
      <c r="I36" s="97"/>
      <c r="J36" s="5" t="s">
        <v>3</v>
      </c>
      <c r="K36" s="18">
        <f ca="1">SUMIF(Gardien!$B$3:$I$151,I34,Gardien!$I$3:$I$151)</f>
        <v>-1500000</v>
      </c>
      <c r="L36" s="103"/>
      <c r="M36" s="97"/>
      <c r="N36" s="5" t="s">
        <v>3</v>
      </c>
      <c r="O36" s="18">
        <f ca="1">SUMIF(Gardien!$B$3:$I$151,M34,Gardien!$I$3:$I$151)</f>
        <v>-3000000</v>
      </c>
      <c r="P36" s="103"/>
    </row>
    <row r="37" spans="1:16" x14ac:dyDescent="0.25">
      <c r="A37" s="97"/>
      <c r="B37" s="5" t="s">
        <v>4</v>
      </c>
      <c r="C37" s="18">
        <f ca="1">SUMIF(Défenseur!$B$3:$I$150,A34,Défenseur!$I$3:$I$150)</f>
        <v>-5500000</v>
      </c>
      <c r="D37" s="103"/>
      <c r="E37" s="97"/>
      <c r="F37" s="5" t="s">
        <v>4</v>
      </c>
      <c r="G37" s="18">
        <f ca="1">SUMIF(Défenseur!$B$3:$I$150,E34,Défenseur!$I$3:$I$150)</f>
        <v>-5500000</v>
      </c>
      <c r="H37" s="103"/>
      <c r="I37" s="97"/>
      <c r="J37" s="5" t="s">
        <v>4</v>
      </c>
      <c r="K37" s="18">
        <f ca="1">SUMIF(Défenseur!$B$3:$I$150,I34,Défenseur!$I$3:$I$150)</f>
        <v>-1500000</v>
      </c>
      <c r="L37" s="103"/>
      <c r="M37" s="97"/>
      <c r="N37" s="5" t="s">
        <v>4</v>
      </c>
      <c r="O37" s="18">
        <f ca="1">SUMIF(Défenseur!$B$3:$I$150,M34,Défenseur!$I$3:$I$150)</f>
        <v>-2000000</v>
      </c>
      <c r="P37" s="103"/>
    </row>
    <row r="38" spans="1:16" ht="15.75" thickBot="1" x14ac:dyDescent="0.3">
      <c r="A38" s="98"/>
      <c r="B38" s="6" t="s">
        <v>89</v>
      </c>
      <c r="C38" s="28">
        <f ca="1">SUMIF(Attaquant!$B$3:$I$152,A34,Attaquant!$I$3:$I$152)</f>
        <v>-5000000</v>
      </c>
      <c r="D38" s="104"/>
      <c r="E38" s="98"/>
      <c r="F38" s="6" t="s">
        <v>89</v>
      </c>
      <c r="G38" s="28">
        <f ca="1">SUMIF(Attaquant!$B$3:$I$152,E34,Attaquant!$I$3:$I$152)</f>
        <v>-8500000</v>
      </c>
      <c r="H38" s="104"/>
      <c r="I38" s="98"/>
      <c r="J38" s="6" t="s">
        <v>89</v>
      </c>
      <c r="K38" s="28">
        <f ca="1">SUMIF(Attaquant!$B$3:$I$152,I34,Attaquant!$I$3:$I$152)</f>
        <v>-6000000</v>
      </c>
      <c r="L38" s="104"/>
      <c r="M38" s="98"/>
      <c r="N38" s="6" t="s">
        <v>89</v>
      </c>
      <c r="O38" s="28">
        <f ca="1">SUMIF(Attaquant!$B$3:$I$152,M34,Attaquant!$I$3:$I$152)</f>
        <v>-8000000</v>
      </c>
      <c r="P38" s="104"/>
    </row>
    <row r="39" spans="1:16" x14ac:dyDescent="0.25">
      <c r="A39" s="96" t="s">
        <v>27</v>
      </c>
      <c r="B39" s="8" t="s">
        <v>0</v>
      </c>
      <c r="C39" s="17">
        <f>VLOOKUP(A39,Club!$A$3:$H$34,8,FALSE)</f>
        <v>-1500000</v>
      </c>
      <c r="D39" s="102" t="e">
        <f>SUM(C39:C43)</f>
        <v>#VALUE!</v>
      </c>
      <c r="E39" s="96" t="s">
        <v>30</v>
      </c>
      <c r="F39" s="8" t="s">
        <v>0</v>
      </c>
      <c r="G39" s="17">
        <f>VLOOKUP(E39,Club!$A$3:$H$34,8,FALSE)</f>
        <v>-2000000</v>
      </c>
      <c r="H39" s="102">
        <f ca="1">SUM(G39:G43)</f>
        <v>-19500000</v>
      </c>
      <c r="I39" s="96" t="s">
        <v>31</v>
      </c>
      <c r="J39" s="8" t="s">
        <v>0</v>
      </c>
      <c r="K39" s="17">
        <f>VLOOKUP(I39,Club!$A$3:$H$34,8,FALSE)</f>
        <v>-1500000</v>
      </c>
      <c r="L39" s="102">
        <f ca="1">SUM(K39:K43)</f>
        <v>-13500000</v>
      </c>
      <c r="M39" s="96" t="s">
        <v>29</v>
      </c>
      <c r="N39" s="8" t="s">
        <v>0</v>
      </c>
      <c r="O39" s="17">
        <f>VLOOKUP(M39,Club!$A$3:$H$34,8,FALSE)</f>
        <v>-1500000</v>
      </c>
      <c r="P39" s="102">
        <f ca="1">SUM(O39:O43)</f>
        <v>-19000000</v>
      </c>
    </row>
    <row r="40" spans="1:16" x14ac:dyDescent="0.25">
      <c r="A40" s="97"/>
      <c r="B40" s="73" t="s">
        <v>1203</v>
      </c>
      <c r="C40" s="74" t="e">
        <f>VLOOKUP(A39,'Bet99'!$A:$H,6,FALSE)</f>
        <v>#VALUE!</v>
      </c>
      <c r="D40" s="103"/>
      <c r="E40" s="97"/>
      <c r="F40" s="73" t="s">
        <v>1203</v>
      </c>
      <c r="G40" s="74">
        <f>VLOOKUP(E39,'Bet99'!$A:$H,6,FALSE)</f>
        <v>0</v>
      </c>
      <c r="H40" s="103"/>
      <c r="I40" s="97"/>
      <c r="J40" s="73" t="s">
        <v>1203</v>
      </c>
      <c r="K40" s="74">
        <f>VLOOKUP(I39,'Bet99'!$A:$H,6,FALSE)</f>
        <v>0</v>
      </c>
      <c r="L40" s="103"/>
      <c r="M40" s="97"/>
      <c r="N40" s="73"/>
      <c r="O40" s="95"/>
      <c r="P40" s="103"/>
    </row>
    <row r="41" spans="1:16" x14ac:dyDescent="0.25">
      <c r="A41" s="97"/>
      <c r="B41" s="5" t="s">
        <v>3</v>
      </c>
      <c r="C41" s="18">
        <f ca="1">SUMIF(Gardien!$B$3:$I$151,A39,Gardien!$I$3:$I$151)</f>
        <v>7000000</v>
      </c>
      <c r="D41" s="103"/>
      <c r="E41" s="97"/>
      <c r="F41" s="5" t="s">
        <v>3</v>
      </c>
      <c r="G41" s="18">
        <f ca="1">SUMIF(Gardien!$B$3:$I$151,E39,Gardien!$I$3:$I$151)</f>
        <v>-1500000</v>
      </c>
      <c r="H41" s="103"/>
      <c r="I41" s="97"/>
      <c r="J41" s="5" t="s">
        <v>3</v>
      </c>
      <c r="K41" s="18">
        <f ca="1">SUMIF(Gardien!$B$3:$I$151,I39,Gardien!$I$3:$I$151)</f>
        <v>-2000000</v>
      </c>
      <c r="L41" s="103"/>
      <c r="M41" s="97"/>
      <c r="N41" s="5" t="s">
        <v>3</v>
      </c>
      <c r="O41" s="18">
        <f ca="1">SUMIF(Gardien!$B$3:$I$151,M39,Gardien!$I$3:$I$151)</f>
        <v>-3000000</v>
      </c>
      <c r="P41" s="103"/>
    </row>
    <row r="42" spans="1:16" x14ac:dyDescent="0.25">
      <c r="A42" s="97"/>
      <c r="B42" s="5" t="s">
        <v>4</v>
      </c>
      <c r="C42" s="18">
        <f ca="1">SUMIF(Défenseur!$B$3:$I$150,A39,Défenseur!$I$3:$I$150)</f>
        <v>-3000000</v>
      </c>
      <c r="D42" s="103"/>
      <c r="E42" s="97"/>
      <c r="F42" s="5" t="s">
        <v>4</v>
      </c>
      <c r="G42" s="18">
        <f ca="1">SUMIF(Défenseur!$B$3:$I$150,E39,Défenseur!$I$3:$I$150)</f>
        <v>-5000000</v>
      </c>
      <c r="H42" s="103"/>
      <c r="I42" s="97"/>
      <c r="J42" s="5" t="s">
        <v>4</v>
      </c>
      <c r="K42" s="18">
        <f ca="1">SUMIF(Défenseur!$B$3:$I$150,I39,Défenseur!$I$3:$I$150)</f>
        <v>-2500000</v>
      </c>
      <c r="L42" s="103"/>
      <c r="M42" s="97"/>
      <c r="N42" s="5" t="s">
        <v>4</v>
      </c>
      <c r="O42" s="18">
        <f ca="1">SUMIF(Défenseur!$B$3:$I$150,M39,Défenseur!$I$3:$I$150)</f>
        <v>-2000000</v>
      </c>
      <c r="P42" s="103"/>
    </row>
    <row r="43" spans="1:16" ht="15.75" thickBot="1" x14ac:dyDescent="0.3">
      <c r="A43" s="98"/>
      <c r="B43" s="6" t="s">
        <v>89</v>
      </c>
      <c r="C43" s="28">
        <f ca="1">SUMIF(Attaquant!$B$3:$I$152,A39,Attaquant!$I$3:$I$152)</f>
        <v>-9500000</v>
      </c>
      <c r="D43" s="104"/>
      <c r="E43" s="98"/>
      <c r="F43" s="6" t="s">
        <v>89</v>
      </c>
      <c r="G43" s="28">
        <f ca="1">SUMIF(Attaquant!$B$3:$I$152,E39,Attaquant!$I$3:$I$152)</f>
        <v>-11000000</v>
      </c>
      <c r="H43" s="104"/>
      <c r="I43" s="98"/>
      <c r="J43" s="6" t="s">
        <v>89</v>
      </c>
      <c r="K43" s="28">
        <f ca="1">SUMIF(Attaquant!$B$3:$I$152,I39,Attaquant!$I$3:$I$152)</f>
        <v>-7500000</v>
      </c>
      <c r="L43" s="104"/>
      <c r="M43" s="98"/>
      <c r="N43" s="6" t="s">
        <v>89</v>
      </c>
      <c r="O43" s="28">
        <f ca="1">SUMIF(Attaquant!$B$3:$I$152,M39,Attaquant!$I$3:$I$152)</f>
        <v>-12500000</v>
      </c>
      <c r="P43" s="104"/>
    </row>
    <row r="45" spans="1:16" ht="15.75" hidden="1" thickBot="1" x14ac:dyDescent="0.3"/>
    <row r="46" spans="1:16" hidden="1" x14ac:dyDescent="0.25">
      <c r="A46" s="7" t="s">
        <v>5</v>
      </c>
    </row>
    <row r="47" spans="1:16" hidden="1" x14ac:dyDescent="0.25">
      <c r="A47" s="9" t="s">
        <v>6</v>
      </c>
    </row>
    <row r="48" spans="1:16" hidden="1" x14ac:dyDescent="0.25">
      <c r="A48" s="9" t="s">
        <v>7</v>
      </c>
    </row>
    <row r="49" spans="1:1" hidden="1" x14ac:dyDescent="0.25">
      <c r="A49" s="9" t="s">
        <v>8</v>
      </c>
    </row>
    <row r="50" spans="1:1" hidden="1" x14ac:dyDescent="0.25">
      <c r="A50" s="9" t="s">
        <v>9</v>
      </c>
    </row>
    <row r="51" spans="1:1" hidden="1" x14ac:dyDescent="0.25">
      <c r="A51" s="9" t="s">
        <v>59</v>
      </c>
    </row>
    <row r="52" spans="1:1" hidden="1" x14ac:dyDescent="0.25">
      <c r="A52" s="9" t="s">
        <v>10</v>
      </c>
    </row>
    <row r="53" spans="1:1" hidden="1" x14ac:dyDescent="0.25">
      <c r="A53" s="9" t="s">
        <v>12</v>
      </c>
    </row>
    <row r="54" spans="1:1" hidden="1" x14ac:dyDescent="0.25">
      <c r="A54" s="9" t="s">
        <v>11</v>
      </c>
    </row>
    <row r="55" spans="1:1" hidden="1" x14ac:dyDescent="0.25">
      <c r="A55" s="9" t="s">
        <v>13</v>
      </c>
    </row>
    <row r="56" spans="1:1" hidden="1" x14ac:dyDescent="0.25">
      <c r="A56" s="9" t="s">
        <v>14</v>
      </c>
    </row>
    <row r="57" spans="1:1" hidden="1" x14ac:dyDescent="0.25">
      <c r="A57" s="9" t="s">
        <v>15</v>
      </c>
    </row>
    <row r="58" spans="1:1" hidden="1" x14ac:dyDescent="0.25">
      <c r="A58" s="9" t="s">
        <v>58</v>
      </c>
    </row>
    <row r="59" spans="1:1" hidden="1" x14ac:dyDescent="0.25">
      <c r="A59" s="9" t="s">
        <v>16</v>
      </c>
    </row>
    <row r="60" spans="1:1" hidden="1" x14ac:dyDescent="0.25">
      <c r="A60" s="9" t="s">
        <v>17</v>
      </c>
    </row>
    <row r="61" spans="1:1" hidden="1" x14ac:dyDescent="0.25">
      <c r="A61" s="9" t="s">
        <v>18</v>
      </c>
    </row>
    <row r="62" spans="1:1" hidden="1" x14ac:dyDescent="0.25">
      <c r="A62" s="9" t="s">
        <v>19</v>
      </c>
    </row>
    <row r="63" spans="1:1" hidden="1" x14ac:dyDescent="0.25">
      <c r="A63" s="9" t="s">
        <v>20</v>
      </c>
    </row>
    <row r="64" spans="1:1" hidden="1" x14ac:dyDescent="0.25">
      <c r="A64" s="9" t="s">
        <v>21</v>
      </c>
    </row>
    <row r="65" spans="1:1" hidden="1" x14ac:dyDescent="0.25">
      <c r="A65" s="9" t="s">
        <v>22</v>
      </c>
    </row>
    <row r="66" spans="1:1" hidden="1" x14ac:dyDescent="0.25">
      <c r="A66" s="9" t="s">
        <v>23</v>
      </c>
    </row>
    <row r="67" spans="1:1" hidden="1" x14ac:dyDescent="0.25">
      <c r="A67" s="9" t="s">
        <v>107</v>
      </c>
    </row>
    <row r="68" spans="1:1" hidden="1" x14ac:dyDescent="0.25">
      <c r="A68" s="9" t="s">
        <v>106</v>
      </c>
    </row>
    <row r="69" spans="1:1" hidden="1" x14ac:dyDescent="0.25">
      <c r="A69" s="9" t="s">
        <v>24</v>
      </c>
    </row>
    <row r="70" spans="1:1" hidden="1" x14ac:dyDescent="0.25">
      <c r="A70" s="9" t="s">
        <v>25</v>
      </c>
    </row>
    <row r="71" spans="1:1" hidden="1" x14ac:dyDescent="0.25">
      <c r="A71" s="9" t="s">
        <v>26</v>
      </c>
    </row>
    <row r="72" spans="1:1" hidden="1" x14ac:dyDescent="0.25">
      <c r="A72" s="9" t="s">
        <v>27</v>
      </c>
    </row>
    <row r="73" spans="1:1" hidden="1" x14ac:dyDescent="0.25">
      <c r="A73" s="9" t="s">
        <v>28</v>
      </c>
    </row>
    <row r="74" spans="1:1" hidden="1" x14ac:dyDescent="0.25">
      <c r="A74" s="9" t="s">
        <v>29</v>
      </c>
    </row>
    <row r="75" spans="1:1" hidden="1" x14ac:dyDescent="0.25">
      <c r="A75" s="9" t="s">
        <v>30</v>
      </c>
    </row>
    <row r="76" spans="1:1" ht="15.75" hidden="1" thickBot="1" x14ac:dyDescent="0.3">
      <c r="A76" s="10" t="s">
        <v>31</v>
      </c>
    </row>
    <row r="77" spans="1:1" hidden="1" x14ac:dyDescent="0.25"/>
    <row r="78" spans="1:1" hidden="1" x14ac:dyDescent="0.25"/>
    <row r="79" spans="1:1" hidden="1" x14ac:dyDescent="0.25"/>
    <row r="80" spans="1:1" hidden="1" x14ac:dyDescent="0.25"/>
  </sheetData>
  <sortState xmlns:xlrd2="http://schemas.microsoft.com/office/spreadsheetml/2017/richdata2" ref="M4:M43">
    <sortCondition ref="M4"/>
  </sortState>
  <mergeCells count="69">
    <mergeCell ref="P39:P43"/>
    <mergeCell ref="A1:P1"/>
    <mergeCell ref="A2:D2"/>
    <mergeCell ref="E2:H2"/>
    <mergeCell ref="I2:L2"/>
    <mergeCell ref="M2:P2"/>
    <mergeCell ref="P19:P23"/>
    <mergeCell ref="M24:M28"/>
    <mergeCell ref="P24:P28"/>
    <mergeCell ref="M29:M33"/>
    <mergeCell ref="P29:P33"/>
    <mergeCell ref="M34:M38"/>
    <mergeCell ref="P34:P38"/>
    <mergeCell ref="M4:M8"/>
    <mergeCell ref="P4:P8"/>
    <mergeCell ref="M9:M13"/>
    <mergeCell ref="P9:P13"/>
    <mergeCell ref="M14:M18"/>
    <mergeCell ref="P14:P18"/>
    <mergeCell ref="L14:L18"/>
    <mergeCell ref="I19:I23"/>
    <mergeCell ref="L19:L23"/>
    <mergeCell ref="E4:E8"/>
    <mergeCell ref="H4:H8"/>
    <mergeCell ref="I24:I28"/>
    <mergeCell ref="L24:L28"/>
    <mergeCell ref="I29:I33"/>
    <mergeCell ref="L29:L33"/>
    <mergeCell ref="I4:I8"/>
    <mergeCell ref="L4:L8"/>
    <mergeCell ref="I9:I13"/>
    <mergeCell ref="L9:L13"/>
    <mergeCell ref="I14:I18"/>
    <mergeCell ref="E9:E13"/>
    <mergeCell ref="H9:H13"/>
    <mergeCell ref="E14:E18"/>
    <mergeCell ref="E39:E43"/>
    <mergeCell ref="H39:H43"/>
    <mergeCell ref="H14:H18"/>
    <mergeCell ref="E19:E23"/>
    <mergeCell ref="H19:H23"/>
    <mergeCell ref="E24:E28"/>
    <mergeCell ref="H24:H28"/>
    <mergeCell ref="E29:E33"/>
    <mergeCell ref="H29:H33"/>
    <mergeCell ref="E34:E38"/>
    <mergeCell ref="H34:H38"/>
    <mergeCell ref="M39:M43"/>
    <mergeCell ref="M19:M23"/>
    <mergeCell ref="I34:I38"/>
    <mergeCell ref="I39:I43"/>
    <mergeCell ref="A34:A38"/>
    <mergeCell ref="D34:D38"/>
    <mergeCell ref="A39:A43"/>
    <mergeCell ref="D39:D43"/>
    <mergeCell ref="A19:A23"/>
    <mergeCell ref="D19:D23"/>
    <mergeCell ref="A24:A28"/>
    <mergeCell ref="D24:D28"/>
    <mergeCell ref="A29:A33"/>
    <mergeCell ref="D29:D33"/>
    <mergeCell ref="L34:L38"/>
    <mergeCell ref="L39:L43"/>
    <mergeCell ref="A4:A8"/>
    <mergeCell ref="D4:D8"/>
    <mergeCell ref="A9:A13"/>
    <mergeCell ref="D9:D13"/>
    <mergeCell ref="A14:A18"/>
    <mergeCell ref="D14:D18"/>
  </mergeCells>
  <conditionalFormatting sqref="C4:C5">
    <cfRule type="cellIs" dxfId="492" priority="487" operator="equal">
      <formula>0</formula>
    </cfRule>
    <cfRule type="cellIs" dxfId="491" priority="488" operator="lessThan">
      <formula>0</formula>
    </cfRule>
    <cfRule type="cellIs" dxfId="490" priority="489" operator="greaterThan">
      <formula>0</formula>
    </cfRule>
  </conditionalFormatting>
  <conditionalFormatting sqref="O8">
    <cfRule type="cellIs" dxfId="489" priority="112" operator="equal">
      <formula>0</formula>
    </cfRule>
    <cfRule type="cellIs" dxfId="488" priority="113" operator="lessThan">
      <formula>0</formula>
    </cfRule>
    <cfRule type="cellIs" dxfId="487" priority="114" operator="greaterThan">
      <formula>0</formula>
    </cfRule>
  </conditionalFormatting>
  <conditionalFormatting sqref="O4 O9 O14 K14 K9 K4 G4 G9 G14 G29 G24 G19 O19 K19 K24 K29 O29 O24 O39:O40 O34 K34 G34 G39 C39 C34 C29 C24 C19 C14 C9">
    <cfRule type="cellIs" dxfId="486" priority="484" operator="equal">
      <formula>0</formula>
    </cfRule>
    <cfRule type="cellIs" dxfId="485" priority="485" operator="lessThan">
      <formula>0</formula>
    </cfRule>
    <cfRule type="cellIs" dxfId="484" priority="486" operator="greaterThan">
      <formula>0</formula>
    </cfRule>
  </conditionalFormatting>
  <conditionalFormatting sqref="D4:D5">
    <cfRule type="cellIs" dxfId="483" priority="481" operator="equal">
      <formula>0</formula>
    </cfRule>
    <cfRule type="cellIs" dxfId="482" priority="482" operator="lessThan">
      <formula>0</formula>
    </cfRule>
    <cfRule type="cellIs" dxfId="481" priority="483" operator="greaterThan">
      <formula>0</formula>
    </cfRule>
  </conditionalFormatting>
  <conditionalFormatting sqref="D9:D10">
    <cfRule type="cellIs" dxfId="480" priority="478" operator="equal">
      <formula>0</formula>
    </cfRule>
    <cfRule type="cellIs" dxfId="479" priority="479" operator="lessThan">
      <formula>0</formula>
    </cfRule>
    <cfRule type="cellIs" dxfId="478" priority="480" operator="greaterThan">
      <formula>0</formula>
    </cfRule>
  </conditionalFormatting>
  <conditionalFormatting sqref="D14:D15">
    <cfRule type="cellIs" dxfId="477" priority="475" operator="equal">
      <formula>0</formula>
    </cfRule>
    <cfRule type="cellIs" dxfId="476" priority="476" operator="lessThan">
      <formula>0</formula>
    </cfRule>
    <cfRule type="cellIs" dxfId="475" priority="477" operator="greaterThan">
      <formula>0</formula>
    </cfRule>
  </conditionalFormatting>
  <conditionalFormatting sqref="D19:D20">
    <cfRule type="cellIs" dxfId="474" priority="472" operator="equal">
      <formula>0</formula>
    </cfRule>
    <cfRule type="cellIs" dxfId="473" priority="473" operator="lessThan">
      <formula>0</formula>
    </cfRule>
    <cfRule type="cellIs" dxfId="472" priority="474" operator="greaterThan">
      <formula>0</formula>
    </cfRule>
  </conditionalFormatting>
  <conditionalFormatting sqref="D24:D25">
    <cfRule type="cellIs" dxfId="471" priority="469" operator="equal">
      <formula>0</formula>
    </cfRule>
    <cfRule type="cellIs" dxfId="470" priority="470" operator="lessThan">
      <formula>0</formula>
    </cfRule>
    <cfRule type="cellIs" dxfId="469" priority="471" operator="greaterThan">
      <formula>0</formula>
    </cfRule>
  </conditionalFormatting>
  <conditionalFormatting sqref="D29:D30">
    <cfRule type="cellIs" dxfId="468" priority="466" operator="equal">
      <formula>0</formula>
    </cfRule>
    <cfRule type="cellIs" dxfId="467" priority="467" operator="lessThan">
      <formula>0</formula>
    </cfRule>
    <cfRule type="cellIs" dxfId="466" priority="468" operator="greaterThan">
      <formula>0</formula>
    </cfRule>
  </conditionalFormatting>
  <conditionalFormatting sqref="D34:D35">
    <cfRule type="cellIs" dxfId="465" priority="463" operator="equal">
      <formula>0</formula>
    </cfRule>
    <cfRule type="cellIs" dxfId="464" priority="464" operator="lessThan">
      <formula>0</formula>
    </cfRule>
    <cfRule type="cellIs" dxfId="463" priority="465" operator="greaterThan">
      <formula>0</formula>
    </cfRule>
  </conditionalFormatting>
  <conditionalFormatting sqref="D39:D40">
    <cfRule type="cellIs" dxfId="462" priority="460" operator="equal">
      <formula>0</formula>
    </cfRule>
    <cfRule type="cellIs" dxfId="461" priority="461" operator="lessThan">
      <formula>0</formula>
    </cfRule>
    <cfRule type="cellIs" dxfId="460" priority="462" operator="greaterThan">
      <formula>0</formula>
    </cfRule>
  </conditionalFormatting>
  <conditionalFormatting sqref="H39:H40">
    <cfRule type="cellIs" dxfId="459" priority="457" operator="equal">
      <formula>0</formula>
    </cfRule>
    <cfRule type="cellIs" dxfId="458" priority="458" operator="lessThan">
      <formula>0</formula>
    </cfRule>
    <cfRule type="cellIs" dxfId="457" priority="459" operator="greaterThan">
      <formula>0</formula>
    </cfRule>
  </conditionalFormatting>
  <conditionalFormatting sqref="H34:H35">
    <cfRule type="cellIs" dxfId="456" priority="454" operator="equal">
      <formula>0</formula>
    </cfRule>
    <cfRule type="cellIs" dxfId="455" priority="455" operator="lessThan">
      <formula>0</formula>
    </cfRule>
    <cfRule type="cellIs" dxfId="454" priority="456" operator="greaterThan">
      <formula>0</formula>
    </cfRule>
  </conditionalFormatting>
  <conditionalFormatting sqref="H29:H30">
    <cfRule type="cellIs" dxfId="453" priority="451" operator="equal">
      <formula>0</formula>
    </cfRule>
    <cfRule type="cellIs" dxfId="452" priority="452" operator="lessThan">
      <formula>0</formula>
    </cfRule>
    <cfRule type="cellIs" dxfId="451" priority="453" operator="greaterThan">
      <formula>0</formula>
    </cfRule>
  </conditionalFormatting>
  <conditionalFormatting sqref="H24:H25">
    <cfRule type="cellIs" dxfId="450" priority="448" operator="equal">
      <formula>0</formula>
    </cfRule>
    <cfRule type="cellIs" dxfId="449" priority="449" operator="lessThan">
      <formula>0</formula>
    </cfRule>
    <cfRule type="cellIs" dxfId="448" priority="450" operator="greaterThan">
      <formula>0</formula>
    </cfRule>
  </conditionalFormatting>
  <conditionalFormatting sqref="H19:H20">
    <cfRule type="cellIs" dxfId="447" priority="445" operator="equal">
      <formula>0</formula>
    </cfRule>
    <cfRule type="cellIs" dxfId="446" priority="446" operator="lessThan">
      <formula>0</formula>
    </cfRule>
    <cfRule type="cellIs" dxfId="445" priority="447" operator="greaterThan">
      <formula>0</formula>
    </cfRule>
  </conditionalFormatting>
  <conditionalFormatting sqref="H14:H15">
    <cfRule type="cellIs" dxfId="444" priority="442" operator="equal">
      <formula>0</formula>
    </cfRule>
    <cfRule type="cellIs" dxfId="443" priority="443" operator="lessThan">
      <formula>0</formula>
    </cfRule>
    <cfRule type="cellIs" dxfId="442" priority="444" operator="greaterThan">
      <formula>0</formula>
    </cfRule>
  </conditionalFormatting>
  <conditionalFormatting sqref="H9:H10">
    <cfRule type="cellIs" dxfId="441" priority="439" operator="equal">
      <formula>0</formula>
    </cfRule>
    <cfRule type="cellIs" dxfId="440" priority="440" operator="lessThan">
      <formula>0</formula>
    </cfRule>
    <cfRule type="cellIs" dxfId="439" priority="441" operator="greaterThan">
      <formula>0</formula>
    </cfRule>
  </conditionalFormatting>
  <conditionalFormatting sqref="H4:H5">
    <cfRule type="cellIs" dxfId="438" priority="436" operator="equal">
      <formula>0</formula>
    </cfRule>
    <cfRule type="cellIs" dxfId="437" priority="437" operator="lessThan">
      <formula>0</formula>
    </cfRule>
    <cfRule type="cellIs" dxfId="436" priority="438" operator="greaterThan">
      <formula>0</formula>
    </cfRule>
  </conditionalFormatting>
  <conditionalFormatting sqref="L4:L5">
    <cfRule type="cellIs" dxfId="435" priority="433" operator="equal">
      <formula>0</formula>
    </cfRule>
    <cfRule type="cellIs" dxfId="434" priority="434" operator="lessThan">
      <formula>0</formula>
    </cfRule>
    <cfRule type="cellIs" dxfId="433" priority="435" operator="greaterThan">
      <formula>0</formula>
    </cfRule>
  </conditionalFormatting>
  <conditionalFormatting sqref="L9:L10">
    <cfRule type="cellIs" dxfId="432" priority="430" operator="equal">
      <formula>0</formula>
    </cfRule>
    <cfRule type="cellIs" dxfId="431" priority="431" operator="lessThan">
      <formula>0</formula>
    </cfRule>
    <cfRule type="cellIs" dxfId="430" priority="432" operator="greaterThan">
      <formula>0</formula>
    </cfRule>
  </conditionalFormatting>
  <conditionalFormatting sqref="L14:L15">
    <cfRule type="cellIs" dxfId="429" priority="427" operator="equal">
      <formula>0</formula>
    </cfRule>
    <cfRule type="cellIs" dxfId="428" priority="428" operator="lessThan">
      <formula>0</formula>
    </cfRule>
    <cfRule type="cellIs" dxfId="427" priority="429" operator="greaterThan">
      <formula>0</formula>
    </cfRule>
  </conditionalFormatting>
  <conditionalFormatting sqref="L19:L20">
    <cfRule type="cellIs" dxfId="426" priority="424" operator="equal">
      <formula>0</formula>
    </cfRule>
    <cfRule type="cellIs" dxfId="425" priority="425" operator="lessThan">
      <formula>0</formula>
    </cfRule>
    <cfRule type="cellIs" dxfId="424" priority="426" operator="greaterThan">
      <formula>0</formula>
    </cfRule>
  </conditionalFormatting>
  <conditionalFormatting sqref="L24:L25">
    <cfRule type="cellIs" dxfId="423" priority="421" operator="equal">
      <formula>0</formula>
    </cfRule>
    <cfRule type="cellIs" dxfId="422" priority="422" operator="lessThan">
      <formula>0</formula>
    </cfRule>
    <cfRule type="cellIs" dxfId="421" priority="423" operator="greaterThan">
      <formula>0</formula>
    </cfRule>
  </conditionalFormatting>
  <conditionalFormatting sqref="L29:L30">
    <cfRule type="cellIs" dxfId="420" priority="418" operator="equal">
      <formula>0</formula>
    </cfRule>
    <cfRule type="cellIs" dxfId="419" priority="419" operator="lessThan">
      <formula>0</formula>
    </cfRule>
    <cfRule type="cellIs" dxfId="418" priority="420" operator="greaterThan">
      <formula>0</formula>
    </cfRule>
  </conditionalFormatting>
  <conditionalFormatting sqref="L34:L35">
    <cfRule type="cellIs" dxfId="417" priority="415" operator="equal">
      <formula>0</formula>
    </cfRule>
    <cfRule type="cellIs" dxfId="416" priority="416" operator="lessThan">
      <formula>0</formula>
    </cfRule>
    <cfRule type="cellIs" dxfId="415" priority="417" operator="greaterThan">
      <formula>0</formula>
    </cfRule>
  </conditionalFormatting>
  <conditionalFormatting sqref="P39:P40">
    <cfRule type="cellIs" dxfId="414" priority="412" operator="equal">
      <formula>0</formula>
    </cfRule>
    <cfRule type="cellIs" dxfId="413" priority="413" operator="lessThan">
      <formula>0</formula>
    </cfRule>
    <cfRule type="cellIs" dxfId="412" priority="414" operator="greaterThan">
      <formula>0</formula>
    </cfRule>
  </conditionalFormatting>
  <conditionalFormatting sqref="P34:P35">
    <cfRule type="cellIs" dxfId="411" priority="409" operator="equal">
      <formula>0</formula>
    </cfRule>
    <cfRule type="cellIs" dxfId="410" priority="410" operator="lessThan">
      <formula>0</formula>
    </cfRule>
    <cfRule type="cellIs" dxfId="409" priority="411" operator="greaterThan">
      <formula>0</formula>
    </cfRule>
  </conditionalFormatting>
  <conditionalFormatting sqref="P29:P30">
    <cfRule type="cellIs" dxfId="408" priority="406" operator="equal">
      <formula>0</formula>
    </cfRule>
    <cfRule type="cellIs" dxfId="407" priority="407" operator="lessThan">
      <formula>0</formula>
    </cfRule>
    <cfRule type="cellIs" dxfId="406" priority="408" operator="greaterThan">
      <formula>0</formula>
    </cfRule>
  </conditionalFormatting>
  <conditionalFormatting sqref="P24:P25">
    <cfRule type="cellIs" dxfId="405" priority="403" operator="equal">
      <formula>0</formula>
    </cfRule>
    <cfRule type="cellIs" dxfId="404" priority="404" operator="lessThan">
      <formula>0</formula>
    </cfRule>
    <cfRule type="cellIs" dxfId="403" priority="405" operator="greaterThan">
      <formula>0</formula>
    </cfRule>
  </conditionalFormatting>
  <conditionalFormatting sqref="P19:P20">
    <cfRule type="cellIs" dxfId="402" priority="400" operator="equal">
      <formula>0</formula>
    </cfRule>
    <cfRule type="cellIs" dxfId="401" priority="401" operator="lessThan">
      <formula>0</formula>
    </cfRule>
    <cfRule type="cellIs" dxfId="400" priority="402" operator="greaterThan">
      <formula>0</formula>
    </cfRule>
  </conditionalFormatting>
  <conditionalFormatting sqref="P14:P15">
    <cfRule type="cellIs" dxfId="399" priority="397" operator="equal">
      <formula>0</formula>
    </cfRule>
    <cfRule type="cellIs" dxfId="398" priority="398" operator="lessThan">
      <formula>0</formula>
    </cfRule>
    <cfRule type="cellIs" dxfId="397" priority="399" operator="greaterThan">
      <formula>0</formula>
    </cfRule>
  </conditionalFormatting>
  <conditionalFormatting sqref="P9:P10">
    <cfRule type="cellIs" dxfId="396" priority="394" operator="equal">
      <formula>0</formula>
    </cfRule>
    <cfRule type="cellIs" dxfId="395" priority="395" operator="lessThan">
      <formula>0</formula>
    </cfRule>
    <cfRule type="cellIs" dxfId="394" priority="396" operator="greaterThan">
      <formula>0</formula>
    </cfRule>
  </conditionalFormatting>
  <conditionalFormatting sqref="P4:P5">
    <cfRule type="cellIs" dxfId="393" priority="391" operator="equal">
      <formula>0</formula>
    </cfRule>
    <cfRule type="cellIs" dxfId="392" priority="392" operator="lessThan">
      <formula>0</formula>
    </cfRule>
    <cfRule type="cellIs" dxfId="391" priority="393" operator="greaterThan">
      <formula>0</formula>
    </cfRule>
  </conditionalFormatting>
  <conditionalFormatting sqref="C6">
    <cfRule type="cellIs" dxfId="390" priority="388" operator="equal">
      <formula>0</formula>
    </cfRule>
    <cfRule type="cellIs" dxfId="389" priority="389" operator="lessThan">
      <formula>0</formula>
    </cfRule>
    <cfRule type="cellIs" dxfId="388" priority="390" operator="greaterThan">
      <formula>0</formula>
    </cfRule>
  </conditionalFormatting>
  <conditionalFormatting sqref="C7">
    <cfRule type="cellIs" dxfId="387" priority="385" operator="equal">
      <formula>0</formula>
    </cfRule>
    <cfRule type="cellIs" dxfId="386" priority="386" operator="lessThan">
      <formula>0</formula>
    </cfRule>
    <cfRule type="cellIs" dxfId="385" priority="387" operator="greaterThan">
      <formula>0</formula>
    </cfRule>
  </conditionalFormatting>
  <conditionalFormatting sqref="C8">
    <cfRule type="cellIs" dxfId="384" priority="382" operator="equal">
      <formula>0</formula>
    </cfRule>
    <cfRule type="cellIs" dxfId="383" priority="383" operator="lessThan">
      <formula>0</formula>
    </cfRule>
    <cfRule type="cellIs" dxfId="382" priority="384" operator="greaterThan">
      <formula>0</formula>
    </cfRule>
  </conditionalFormatting>
  <conditionalFormatting sqref="C11">
    <cfRule type="cellIs" dxfId="381" priority="379" operator="equal">
      <formula>0</formula>
    </cfRule>
    <cfRule type="cellIs" dxfId="380" priority="380" operator="lessThan">
      <formula>0</formula>
    </cfRule>
    <cfRule type="cellIs" dxfId="379" priority="381" operator="greaterThan">
      <formula>0</formula>
    </cfRule>
  </conditionalFormatting>
  <conditionalFormatting sqref="C12">
    <cfRule type="cellIs" dxfId="378" priority="376" operator="equal">
      <formula>0</formula>
    </cfRule>
    <cfRule type="cellIs" dxfId="377" priority="377" operator="lessThan">
      <formula>0</formula>
    </cfRule>
    <cfRule type="cellIs" dxfId="376" priority="378" operator="greaterThan">
      <formula>0</formula>
    </cfRule>
  </conditionalFormatting>
  <conditionalFormatting sqref="C13">
    <cfRule type="cellIs" dxfId="375" priority="373" operator="equal">
      <formula>0</formula>
    </cfRule>
    <cfRule type="cellIs" dxfId="374" priority="374" operator="lessThan">
      <formula>0</formula>
    </cfRule>
    <cfRule type="cellIs" dxfId="373" priority="375" operator="greaterThan">
      <formula>0</formula>
    </cfRule>
  </conditionalFormatting>
  <conditionalFormatting sqref="C16">
    <cfRule type="cellIs" dxfId="372" priority="370" operator="equal">
      <formula>0</formula>
    </cfRule>
    <cfRule type="cellIs" dxfId="371" priority="371" operator="lessThan">
      <formula>0</formula>
    </cfRule>
    <cfRule type="cellIs" dxfId="370" priority="372" operator="greaterThan">
      <formula>0</formula>
    </cfRule>
  </conditionalFormatting>
  <conditionalFormatting sqref="C17">
    <cfRule type="cellIs" dxfId="369" priority="367" operator="equal">
      <formula>0</formula>
    </cfRule>
    <cfRule type="cellIs" dxfId="368" priority="368" operator="lessThan">
      <formula>0</formula>
    </cfRule>
    <cfRule type="cellIs" dxfId="367" priority="369" operator="greaterThan">
      <formula>0</formula>
    </cfRule>
  </conditionalFormatting>
  <conditionalFormatting sqref="C18">
    <cfRule type="cellIs" dxfId="366" priority="364" operator="equal">
      <formula>0</formula>
    </cfRule>
    <cfRule type="cellIs" dxfId="365" priority="365" operator="lessThan">
      <formula>0</formula>
    </cfRule>
    <cfRule type="cellIs" dxfId="364" priority="366" operator="greaterThan">
      <formula>0</formula>
    </cfRule>
  </conditionalFormatting>
  <conditionalFormatting sqref="C21">
    <cfRule type="cellIs" dxfId="363" priority="361" operator="equal">
      <formula>0</formula>
    </cfRule>
    <cfRule type="cellIs" dxfId="362" priority="362" operator="lessThan">
      <formula>0</formula>
    </cfRule>
    <cfRule type="cellIs" dxfId="361" priority="363" operator="greaterThan">
      <formula>0</formula>
    </cfRule>
  </conditionalFormatting>
  <conditionalFormatting sqref="C22">
    <cfRule type="cellIs" dxfId="360" priority="358" operator="equal">
      <formula>0</formula>
    </cfRule>
    <cfRule type="cellIs" dxfId="359" priority="359" operator="lessThan">
      <formula>0</formula>
    </cfRule>
    <cfRule type="cellIs" dxfId="358" priority="360" operator="greaterThan">
      <formula>0</formula>
    </cfRule>
  </conditionalFormatting>
  <conditionalFormatting sqref="C23">
    <cfRule type="cellIs" dxfId="357" priority="355" operator="equal">
      <formula>0</formula>
    </cfRule>
    <cfRule type="cellIs" dxfId="356" priority="356" operator="lessThan">
      <formula>0</formula>
    </cfRule>
    <cfRule type="cellIs" dxfId="355" priority="357" operator="greaterThan">
      <formula>0</formula>
    </cfRule>
  </conditionalFormatting>
  <conditionalFormatting sqref="C26">
    <cfRule type="cellIs" dxfId="354" priority="352" operator="equal">
      <formula>0</formula>
    </cfRule>
    <cfRule type="cellIs" dxfId="353" priority="353" operator="lessThan">
      <formula>0</formula>
    </cfRule>
    <cfRule type="cellIs" dxfId="352" priority="354" operator="greaterThan">
      <formula>0</formula>
    </cfRule>
  </conditionalFormatting>
  <conditionalFormatting sqref="C27">
    <cfRule type="cellIs" dxfId="351" priority="349" operator="equal">
      <formula>0</formula>
    </cfRule>
    <cfRule type="cellIs" dxfId="350" priority="350" operator="lessThan">
      <formula>0</formula>
    </cfRule>
    <cfRule type="cellIs" dxfId="349" priority="351" operator="greaterThan">
      <formula>0</formula>
    </cfRule>
  </conditionalFormatting>
  <conditionalFormatting sqref="C28">
    <cfRule type="cellIs" dxfId="348" priority="346" operator="equal">
      <formula>0</formula>
    </cfRule>
    <cfRule type="cellIs" dxfId="347" priority="347" operator="lessThan">
      <formula>0</formula>
    </cfRule>
    <cfRule type="cellIs" dxfId="346" priority="348" operator="greaterThan">
      <formula>0</formula>
    </cfRule>
  </conditionalFormatting>
  <conditionalFormatting sqref="C31">
    <cfRule type="cellIs" dxfId="345" priority="343" operator="equal">
      <formula>0</formula>
    </cfRule>
    <cfRule type="cellIs" dxfId="344" priority="344" operator="lessThan">
      <formula>0</formula>
    </cfRule>
    <cfRule type="cellIs" dxfId="343" priority="345" operator="greaterThan">
      <formula>0</formula>
    </cfRule>
  </conditionalFormatting>
  <conditionalFormatting sqref="C32">
    <cfRule type="cellIs" dxfId="342" priority="340" operator="equal">
      <formula>0</formula>
    </cfRule>
    <cfRule type="cellIs" dxfId="341" priority="341" operator="lessThan">
      <formula>0</formula>
    </cfRule>
    <cfRule type="cellIs" dxfId="340" priority="342" operator="greaterThan">
      <formula>0</formula>
    </cfRule>
  </conditionalFormatting>
  <conditionalFormatting sqref="C33">
    <cfRule type="cellIs" dxfId="339" priority="337" operator="equal">
      <formula>0</formula>
    </cfRule>
    <cfRule type="cellIs" dxfId="338" priority="338" operator="lessThan">
      <formula>0</formula>
    </cfRule>
    <cfRule type="cellIs" dxfId="337" priority="339" operator="greaterThan">
      <formula>0</formula>
    </cfRule>
  </conditionalFormatting>
  <conditionalFormatting sqref="C36">
    <cfRule type="cellIs" dxfId="336" priority="334" operator="equal">
      <formula>0</formula>
    </cfRule>
    <cfRule type="cellIs" dxfId="335" priority="335" operator="lessThan">
      <formula>0</formula>
    </cfRule>
    <cfRule type="cellIs" dxfId="334" priority="336" operator="greaterThan">
      <formula>0</formula>
    </cfRule>
  </conditionalFormatting>
  <conditionalFormatting sqref="C37">
    <cfRule type="cellIs" dxfId="333" priority="331" operator="equal">
      <formula>0</formula>
    </cfRule>
    <cfRule type="cellIs" dxfId="332" priority="332" operator="lessThan">
      <formula>0</formula>
    </cfRule>
    <cfRule type="cellIs" dxfId="331" priority="333" operator="greaterThan">
      <formula>0</formula>
    </cfRule>
  </conditionalFormatting>
  <conditionalFormatting sqref="C38">
    <cfRule type="cellIs" dxfId="330" priority="328" operator="equal">
      <formula>0</formula>
    </cfRule>
    <cfRule type="cellIs" dxfId="329" priority="329" operator="lessThan">
      <formula>0</formula>
    </cfRule>
    <cfRule type="cellIs" dxfId="328" priority="330" operator="greaterThan">
      <formula>0</formula>
    </cfRule>
  </conditionalFormatting>
  <conditionalFormatting sqref="C41">
    <cfRule type="cellIs" dxfId="327" priority="325" operator="equal">
      <formula>0</formula>
    </cfRule>
    <cfRule type="cellIs" dxfId="326" priority="326" operator="lessThan">
      <formula>0</formula>
    </cfRule>
    <cfRule type="cellIs" dxfId="325" priority="327" operator="greaterThan">
      <formula>0</formula>
    </cfRule>
  </conditionalFormatting>
  <conditionalFormatting sqref="C42">
    <cfRule type="cellIs" dxfId="324" priority="322" operator="equal">
      <formula>0</formula>
    </cfRule>
    <cfRule type="cellIs" dxfId="323" priority="323" operator="lessThan">
      <formula>0</formula>
    </cfRule>
    <cfRule type="cellIs" dxfId="322" priority="324" operator="greaterThan">
      <formula>0</formula>
    </cfRule>
  </conditionalFormatting>
  <conditionalFormatting sqref="C43">
    <cfRule type="cellIs" dxfId="321" priority="319" operator="equal">
      <formula>0</formula>
    </cfRule>
    <cfRule type="cellIs" dxfId="320" priority="320" operator="lessThan">
      <formula>0</formula>
    </cfRule>
    <cfRule type="cellIs" dxfId="319" priority="321" operator="greaterThan">
      <formula>0</formula>
    </cfRule>
  </conditionalFormatting>
  <conditionalFormatting sqref="G41">
    <cfRule type="cellIs" dxfId="318" priority="316" operator="equal">
      <formula>0</formula>
    </cfRule>
    <cfRule type="cellIs" dxfId="317" priority="317" operator="lessThan">
      <formula>0</formula>
    </cfRule>
    <cfRule type="cellIs" dxfId="316" priority="318" operator="greaterThan">
      <formula>0</formula>
    </cfRule>
  </conditionalFormatting>
  <conditionalFormatting sqref="G42">
    <cfRule type="cellIs" dxfId="315" priority="313" operator="equal">
      <formula>0</formula>
    </cfRule>
    <cfRule type="cellIs" dxfId="314" priority="314" operator="lessThan">
      <formula>0</formula>
    </cfRule>
    <cfRule type="cellIs" dxfId="313" priority="315" operator="greaterThan">
      <formula>0</formula>
    </cfRule>
  </conditionalFormatting>
  <conditionalFormatting sqref="G43">
    <cfRule type="cellIs" dxfId="312" priority="310" operator="equal">
      <formula>0</formula>
    </cfRule>
    <cfRule type="cellIs" dxfId="311" priority="311" operator="lessThan">
      <formula>0</formula>
    </cfRule>
    <cfRule type="cellIs" dxfId="310" priority="312" operator="greaterThan">
      <formula>0</formula>
    </cfRule>
  </conditionalFormatting>
  <conditionalFormatting sqref="G36">
    <cfRule type="cellIs" dxfId="309" priority="307" operator="equal">
      <formula>0</formula>
    </cfRule>
    <cfRule type="cellIs" dxfId="308" priority="308" operator="lessThan">
      <formula>0</formula>
    </cfRule>
    <cfRule type="cellIs" dxfId="307" priority="309" operator="greaterThan">
      <formula>0</formula>
    </cfRule>
  </conditionalFormatting>
  <conditionalFormatting sqref="G37">
    <cfRule type="cellIs" dxfId="306" priority="304" operator="equal">
      <formula>0</formula>
    </cfRule>
    <cfRule type="cellIs" dxfId="305" priority="305" operator="lessThan">
      <formula>0</formula>
    </cfRule>
    <cfRule type="cellIs" dxfId="304" priority="306" operator="greaterThan">
      <formula>0</formula>
    </cfRule>
  </conditionalFormatting>
  <conditionalFormatting sqref="G38">
    <cfRule type="cellIs" dxfId="303" priority="301" operator="equal">
      <formula>0</formula>
    </cfRule>
    <cfRule type="cellIs" dxfId="302" priority="302" operator="lessThan">
      <formula>0</formula>
    </cfRule>
    <cfRule type="cellIs" dxfId="301" priority="303" operator="greaterThan">
      <formula>0</formula>
    </cfRule>
  </conditionalFormatting>
  <conditionalFormatting sqref="G31">
    <cfRule type="cellIs" dxfId="300" priority="298" operator="equal">
      <formula>0</formula>
    </cfRule>
    <cfRule type="cellIs" dxfId="299" priority="299" operator="lessThan">
      <formula>0</formula>
    </cfRule>
    <cfRule type="cellIs" dxfId="298" priority="300" operator="greaterThan">
      <formula>0</formula>
    </cfRule>
  </conditionalFormatting>
  <conditionalFormatting sqref="G32">
    <cfRule type="cellIs" dxfId="297" priority="295" operator="equal">
      <formula>0</formula>
    </cfRule>
    <cfRule type="cellIs" dxfId="296" priority="296" operator="lessThan">
      <formula>0</formula>
    </cfRule>
    <cfRule type="cellIs" dxfId="295" priority="297" operator="greaterThan">
      <formula>0</formula>
    </cfRule>
  </conditionalFormatting>
  <conditionalFormatting sqref="G33">
    <cfRule type="cellIs" dxfId="294" priority="292" operator="equal">
      <formula>0</formula>
    </cfRule>
    <cfRule type="cellIs" dxfId="293" priority="293" operator="lessThan">
      <formula>0</formula>
    </cfRule>
    <cfRule type="cellIs" dxfId="292" priority="294" operator="greaterThan">
      <formula>0</formula>
    </cfRule>
  </conditionalFormatting>
  <conditionalFormatting sqref="G26">
    <cfRule type="cellIs" dxfId="291" priority="289" operator="equal">
      <formula>0</formula>
    </cfRule>
    <cfRule type="cellIs" dxfId="290" priority="290" operator="lessThan">
      <formula>0</formula>
    </cfRule>
    <cfRule type="cellIs" dxfId="289" priority="291" operator="greaterThan">
      <formula>0</formula>
    </cfRule>
  </conditionalFormatting>
  <conditionalFormatting sqref="G27">
    <cfRule type="cellIs" dxfId="288" priority="286" operator="equal">
      <formula>0</formula>
    </cfRule>
    <cfRule type="cellIs" dxfId="287" priority="287" operator="lessThan">
      <formula>0</formula>
    </cfRule>
    <cfRule type="cellIs" dxfId="286" priority="288" operator="greaterThan">
      <formula>0</formula>
    </cfRule>
  </conditionalFormatting>
  <conditionalFormatting sqref="G28">
    <cfRule type="cellIs" dxfId="285" priority="283" operator="equal">
      <formula>0</formula>
    </cfRule>
    <cfRule type="cellIs" dxfId="284" priority="284" operator="lessThan">
      <formula>0</formula>
    </cfRule>
    <cfRule type="cellIs" dxfId="283" priority="285" operator="greaterThan">
      <formula>0</formula>
    </cfRule>
  </conditionalFormatting>
  <conditionalFormatting sqref="G21">
    <cfRule type="cellIs" dxfId="282" priority="280" operator="equal">
      <formula>0</formula>
    </cfRule>
    <cfRule type="cellIs" dxfId="281" priority="281" operator="lessThan">
      <formula>0</formula>
    </cfRule>
    <cfRule type="cellIs" dxfId="280" priority="282" operator="greaterThan">
      <formula>0</formula>
    </cfRule>
  </conditionalFormatting>
  <conditionalFormatting sqref="G22">
    <cfRule type="cellIs" dxfId="279" priority="277" operator="equal">
      <formula>0</formula>
    </cfRule>
    <cfRule type="cellIs" dxfId="278" priority="278" operator="lessThan">
      <formula>0</formula>
    </cfRule>
    <cfRule type="cellIs" dxfId="277" priority="279" operator="greaterThan">
      <formula>0</formula>
    </cfRule>
  </conditionalFormatting>
  <conditionalFormatting sqref="G23">
    <cfRule type="cellIs" dxfId="276" priority="274" operator="equal">
      <formula>0</formula>
    </cfRule>
    <cfRule type="cellIs" dxfId="275" priority="275" operator="lessThan">
      <formula>0</formula>
    </cfRule>
    <cfRule type="cellIs" dxfId="274" priority="276" operator="greaterThan">
      <formula>0</formula>
    </cfRule>
  </conditionalFormatting>
  <conditionalFormatting sqref="G16">
    <cfRule type="cellIs" dxfId="273" priority="271" operator="equal">
      <formula>0</formula>
    </cfRule>
    <cfRule type="cellIs" dxfId="272" priority="272" operator="lessThan">
      <formula>0</formula>
    </cfRule>
    <cfRule type="cellIs" dxfId="271" priority="273" operator="greaterThan">
      <formula>0</formula>
    </cfRule>
  </conditionalFormatting>
  <conditionalFormatting sqref="G17">
    <cfRule type="cellIs" dxfId="270" priority="268" operator="equal">
      <formula>0</formula>
    </cfRule>
    <cfRule type="cellIs" dxfId="269" priority="269" operator="lessThan">
      <formula>0</formula>
    </cfRule>
    <cfRule type="cellIs" dxfId="268" priority="270" operator="greaterThan">
      <formula>0</formula>
    </cfRule>
  </conditionalFormatting>
  <conditionalFormatting sqref="G18">
    <cfRule type="cellIs" dxfId="267" priority="265" operator="equal">
      <formula>0</formula>
    </cfRule>
    <cfRule type="cellIs" dxfId="266" priority="266" operator="lessThan">
      <formula>0</formula>
    </cfRule>
    <cfRule type="cellIs" dxfId="265" priority="267" operator="greaterThan">
      <formula>0</formula>
    </cfRule>
  </conditionalFormatting>
  <conditionalFormatting sqref="G11">
    <cfRule type="cellIs" dxfId="264" priority="262" operator="equal">
      <formula>0</formula>
    </cfRule>
    <cfRule type="cellIs" dxfId="263" priority="263" operator="lessThan">
      <formula>0</formula>
    </cfRule>
    <cfRule type="cellIs" dxfId="262" priority="264" operator="greaterThan">
      <formula>0</formula>
    </cfRule>
  </conditionalFormatting>
  <conditionalFormatting sqref="G12">
    <cfRule type="cellIs" dxfId="261" priority="259" operator="equal">
      <formula>0</formula>
    </cfRule>
    <cfRule type="cellIs" dxfId="260" priority="260" operator="lessThan">
      <formula>0</formula>
    </cfRule>
    <cfRule type="cellIs" dxfId="259" priority="261" operator="greaterThan">
      <formula>0</formula>
    </cfRule>
  </conditionalFormatting>
  <conditionalFormatting sqref="G13">
    <cfRule type="cellIs" dxfId="258" priority="256" operator="equal">
      <formula>0</formula>
    </cfRule>
    <cfRule type="cellIs" dxfId="257" priority="257" operator="lessThan">
      <formula>0</formula>
    </cfRule>
    <cfRule type="cellIs" dxfId="256" priority="258" operator="greaterThan">
      <formula>0</formula>
    </cfRule>
  </conditionalFormatting>
  <conditionalFormatting sqref="G6">
    <cfRule type="cellIs" dxfId="255" priority="253" operator="equal">
      <formula>0</formula>
    </cfRule>
    <cfRule type="cellIs" dxfId="254" priority="254" operator="lessThan">
      <formula>0</formula>
    </cfRule>
    <cfRule type="cellIs" dxfId="253" priority="255" operator="greaterThan">
      <formula>0</formula>
    </cfRule>
  </conditionalFormatting>
  <conditionalFormatting sqref="G7">
    <cfRule type="cellIs" dxfId="252" priority="250" operator="equal">
      <formula>0</formula>
    </cfRule>
    <cfRule type="cellIs" dxfId="251" priority="251" operator="lessThan">
      <formula>0</formula>
    </cfRule>
    <cfRule type="cellIs" dxfId="250" priority="252" operator="greaterThan">
      <formula>0</formula>
    </cfRule>
  </conditionalFormatting>
  <conditionalFormatting sqref="G8">
    <cfRule type="cellIs" dxfId="249" priority="247" operator="equal">
      <formula>0</formula>
    </cfRule>
    <cfRule type="cellIs" dxfId="248" priority="248" operator="lessThan">
      <formula>0</formula>
    </cfRule>
    <cfRule type="cellIs" dxfId="247" priority="249" operator="greaterThan">
      <formula>0</formula>
    </cfRule>
  </conditionalFormatting>
  <conditionalFormatting sqref="K6">
    <cfRule type="cellIs" dxfId="246" priority="244" operator="equal">
      <formula>0</formula>
    </cfRule>
    <cfRule type="cellIs" dxfId="245" priority="245" operator="lessThan">
      <formula>0</formula>
    </cfRule>
    <cfRule type="cellIs" dxfId="244" priority="246" operator="greaterThan">
      <formula>0</formula>
    </cfRule>
  </conditionalFormatting>
  <conditionalFormatting sqref="K7">
    <cfRule type="cellIs" dxfId="243" priority="241" operator="equal">
      <formula>0</formula>
    </cfRule>
    <cfRule type="cellIs" dxfId="242" priority="242" operator="lessThan">
      <formula>0</formula>
    </cfRule>
    <cfRule type="cellIs" dxfId="241" priority="243" operator="greaterThan">
      <formula>0</formula>
    </cfRule>
  </conditionalFormatting>
  <conditionalFormatting sqref="K8">
    <cfRule type="cellIs" dxfId="240" priority="238" operator="equal">
      <formula>0</formula>
    </cfRule>
    <cfRule type="cellIs" dxfId="239" priority="239" operator="lessThan">
      <formula>0</formula>
    </cfRule>
    <cfRule type="cellIs" dxfId="238" priority="240" operator="greaterThan">
      <formula>0</formula>
    </cfRule>
  </conditionalFormatting>
  <conditionalFormatting sqref="K11">
    <cfRule type="cellIs" dxfId="237" priority="235" operator="equal">
      <formula>0</formula>
    </cfRule>
    <cfRule type="cellIs" dxfId="236" priority="236" operator="lessThan">
      <formula>0</formula>
    </cfRule>
    <cfRule type="cellIs" dxfId="235" priority="237" operator="greaterThan">
      <formula>0</formula>
    </cfRule>
  </conditionalFormatting>
  <conditionalFormatting sqref="K12">
    <cfRule type="cellIs" dxfId="234" priority="232" operator="equal">
      <formula>0</formula>
    </cfRule>
    <cfRule type="cellIs" dxfId="233" priority="233" operator="lessThan">
      <formula>0</formula>
    </cfRule>
    <cfRule type="cellIs" dxfId="232" priority="234" operator="greaterThan">
      <formula>0</formula>
    </cfRule>
  </conditionalFormatting>
  <conditionalFormatting sqref="K13">
    <cfRule type="cellIs" dxfId="231" priority="229" operator="equal">
      <formula>0</formula>
    </cfRule>
    <cfRule type="cellIs" dxfId="230" priority="230" operator="lessThan">
      <formula>0</formula>
    </cfRule>
    <cfRule type="cellIs" dxfId="229" priority="231" operator="greaterThan">
      <formula>0</formula>
    </cfRule>
  </conditionalFormatting>
  <conditionalFormatting sqref="K16">
    <cfRule type="cellIs" dxfId="228" priority="226" operator="equal">
      <formula>0</formula>
    </cfRule>
    <cfRule type="cellIs" dxfId="227" priority="227" operator="lessThan">
      <formula>0</formula>
    </cfRule>
    <cfRule type="cellIs" dxfId="226" priority="228" operator="greaterThan">
      <formula>0</formula>
    </cfRule>
  </conditionalFormatting>
  <conditionalFormatting sqref="K17">
    <cfRule type="cellIs" dxfId="225" priority="223" operator="equal">
      <formula>0</formula>
    </cfRule>
    <cfRule type="cellIs" dxfId="224" priority="224" operator="lessThan">
      <formula>0</formula>
    </cfRule>
    <cfRule type="cellIs" dxfId="223" priority="225" operator="greaterThan">
      <formula>0</formula>
    </cfRule>
  </conditionalFormatting>
  <conditionalFormatting sqref="K18">
    <cfRule type="cellIs" dxfId="222" priority="220" operator="equal">
      <formula>0</formula>
    </cfRule>
    <cfRule type="cellIs" dxfId="221" priority="221" operator="lessThan">
      <formula>0</formula>
    </cfRule>
    <cfRule type="cellIs" dxfId="220" priority="222" operator="greaterThan">
      <formula>0</formula>
    </cfRule>
  </conditionalFormatting>
  <conditionalFormatting sqref="K21">
    <cfRule type="cellIs" dxfId="219" priority="217" operator="equal">
      <formula>0</formula>
    </cfRule>
    <cfRule type="cellIs" dxfId="218" priority="218" operator="lessThan">
      <formula>0</formula>
    </cfRule>
    <cfRule type="cellIs" dxfId="217" priority="219" operator="greaterThan">
      <formula>0</formula>
    </cfRule>
  </conditionalFormatting>
  <conditionalFormatting sqref="K22">
    <cfRule type="cellIs" dxfId="216" priority="214" operator="equal">
      <formula>0</formula>
    </cfRule>
    <cfRule type="cellIs" dxfId="215" priority="215" operator="lessThan">
      <formula>0</formula>
    </cfRule>
    <cfRule type="cellIs" dxfId="214" priority="216" operator="greaterThan">
      <formula>0</formula>
    </cfRule>
  </conditionalFormatting>
  <conditionalFormatting sqref="K23">
    <cfRule type="cellIs" dxfId="213" priority="211" operator="equal">
      <formula>0</formula>
    </cfRule>
    <cfRule type="cellIs" dxfId="212" priority="212" operator="lessThan">
      <formula>0</formula>
    </cfRule>
    <cfRule type="cellIs" dxfId="211" priority="213" operator="greaterThan">
      <formula>0</formula>
    </cfRule>
  </conditionalFormatting>
  <conditionalFormatting sqref="K26">
    <cfRule type="cellIs" dxfId="210" priority="208" operator="equal">
      <formula>0</formula>
    </cfRule>
    <cfRule type="cellIs" dxfId="209" priority="209" operator="lessThan">
      <formula>0</formula>
    </cfRule>
    <cfRule type="cellIs" dxfId="208" priority="210" operator="greaterThan">
      <formula>0</formula>
    </cfRule>
  </conditionalFormatting>
  <conditionalFormatting sqref="K27">
    <cfRule type="cellIs" dxfId="207" priority="205" operator="equal">
      <formula>0</formula>
    </cfRule>
    <cfRule type="cellIs" dxfId="206" priority="206" operator="lessThan">
      <formula>0</formula>
    </cfRule>
    <cfRule type="cellIs" dxfId="205" priority="207" operator="greaterThan">
      <formula>0</formula>
    </cfRule>
  </conditionalFormatting>
  <conditionalFormatting sqref="K28">
    <cfRule type="cellIs" dxfId="204" priority="202" operator="equal">
      <formula>0</formula>
    </cfRule>
    <cfRule type="cellIs" dxfId="203" priority="203" operator="lessThan">
      <formula>0</formula>
    </cfRule>
    <cfRule type="cellIs" dxfId="202" priority="204" operator="greaterThan">
      <formula>0</formula>
    </cfRule>
  </conditionalFormatting>
  <conditionalFormatting sqref="K31">
    <cfRule type="cellIs" dxfId="201" priority="199" operator="equal">
      <formula>0</formula>
    </cfRule>
    <cfRule type="cellIs" dxfId="200" priority="200" operator="lessThan">
      <formula>0</formula>
    </cfRule>
    <cfRule type="cellIs" dxfId="199" priority="201" operator="greaterThan">
      <formula>0</formula>
    </cfRule>
  </conditionalFormatting>
  <conditionalFormatting sqref="K32">
    <cfRule type="cellIs" dxfId="198" priority="196" operator="equal">
      <formula>0</formula>
    </cfRule>
    <cfRule type="cellIs" dxfId="197" priority="197" operator="lessThan">
      <formula>0</formula>
    </cfRule>
    <cfRule type="cellIs" dxfId="196" priority="198" operator="greaterThan">
      <formula>0</formula>
    </cfRule>
  </conditionalFormatting>
  <conditionalFormatting sqref="K33">
    <cfRule type="cellIs" dxfId="195" priority="193" operator="equal">
      <formula>0</formula>
    </cfRule>
    <cfRule type="cellIs" dxfId="194" priority="194" operator="lessThan">
      <formula>0</formula>
    </cfRule>
    <cfRule type="cellIs" dxfId="193" priority="195" operator="greaterThan">
      <formula>0</formula>
    </cfRule>
  </conditionalFormatting>
  <conditionalFormatting sqref="K36">
    <cfRule type="cellIs" dxfId="192" priority="190" operator="equal">
      <formula>0</formula>
    </cfRule>
    <cfRule type="cellIs" dxfId="191" priority="191" operator="lessThan">
      <formula>0</formula>
    </cfRule>
    <cfRule type="cellIs" dxfId="190" priority="192" operator="greaterThan">
      <formula>0</formula>
    </cfRule>
  </conditionalFormatting>
  <conditionalFormatting sqref="K37">
    <cfRule type="cellIs" dxfId="189" priority="187" operator="equal">
      <formula>0</formula>
    </cfRule>
    <cfRule type="cellIs" dxfId="188" priority="188" operator="lessThan">
      <formula>0</formula>
    </cfRule>
    <cfRule type="cellIs" dxfId="187" priority="189" operator="greaterThan">
      <formula>0</formula>
    </cfRule>
  </conditionalFormatting>
  <conditionalFormatting sqref="K38">
    <cfRule type="cellIs" dxfId="186" priority="184" operator="equal">
      <formula>0</formula>
    </cfRule>
    <cfRule type="cellIs" dxfId="185" priority="185" operator="lessThan">
      <formula>0</formula>
    </cfRule>
    <cfRule type="cellIs" dxfId="184" priority="186" operator="greaterThan">
      <formula>0</formula>
    </cfRule>
  </conditionalFormatting>
  <conditionalFormatting sqref="O41">
    <cfRule type="cellIs" dxfId="183" priority="181" operator="equal">
      <formula>0</formula>
    </cfRule>
    <cfRule type="cellIs" dxfId="182" priority="182" operator="lessThan">
      <formula>0</formula>
    </cfRule>
    <cfRule type="cellIs" dxfId="181" priority="183" operator="greaterThan">
      <formula>0</formula>
    </cfRule>
  </conditionalFormatting>
  <conditionalFormatting sqref="O42">
    <cfRule type="cellIs" dxfId="180" priority="178" operator="equal">
      <formula>0</formula>
    </cfRule>
    <cfRule type="cellIs" dxfId="179" priority="179" operator="lessThan">
      <formula>0</formula>
    </cfRule>
    <cfRule type="cellIs" dxfId="178" priority="180" operator="greaterThan">
      <formula>0</formula>
    </cfRule>
  </conditionalFormatting>
  <conditionalFormatting sqref="O43">
    <cfRule type="cellIs" dxfId="177" priority="175" operator="equal">
      <formula>0</formula>
    </cfRule>
    <cfRule type="cellIs" dxfId="176" priority="176" operator="lessThan">
      <formula>0</formula>
    </cfRule>
    <cfRule type="cellIs" dxfId="175" priority="177" operator="greaterThan">
      <formula>0</formula>
    </cfRule>
  </conditionalFormatting>
  <conditionalFormatting sqref="O36">
    <cfRule type="cellIs" dxfId="174" priority="172" operator="equal">
      <formula>0</formula>
    </cfRule>
    <cfRule type="cellIs" dxfId="173" priority="173" operator="lessThan">
      <formula>0</formula>
    </cfRule>
    <cfRule type="cellIs" dxfId="172" priority="174" operator="greaterThan">
      <formula>0</formula>
    </cfRule>
  </conditionalFormatting>
  <conditionalFormatting sqref="O37">
    <cfRule type="cellIs" dxfId="171" priority="169" operator="equal">
      <formula>0</formula>
    </cfRule>
    <cfRule type="cellIs" dxfId="170" priority="170" operator="lessThan">
      <formula>0</formula>
    </cfRule>
    <cfRule type="cellIs" dxfId="169" priority="171" operator="greaterThan">
      <formula>0</formula>
    </cfRule>
  </conditionalFormatting>
  <conditionalFormatting sqref="O38">
    <cfRule type="cellIs" dxfId="168" priority="166" operator="equal">
      <formula>0</formula>
    </cfRule>
    <cfRule type="cellIs" dxfId="167" priority="167" operator="lessThan">
      <formula>0</formula>
    </cfRule>
    <cfRule type="cellIs" dxfId="166" priority="168" operator="greaterThan">
      <formula>0</formula>
    </cfRule>
  </conditionalFormatting>
  <conditionalFormatting sqref="O31">
    <cfRule type="cellIs" dxfId="165" priority="163" operator="equal">
      <formula>0</formula>
    </cfRule>
    <cfRule type="cellIs" dxfId="164" priority="164" operator="lessThan">
      <formula>0</formula>
    </cfRule>
    <cfRule type="cellIs" dxfId="163" priority="165" operator="greaterThan">
      <formula>0</formula>
    </cfRule>
  </conditionalFormatting>
  <conditionalFormatting sqref="O32">
    <cfRule type="cellIs" dxfId="162" priority="160" operator="equal">
      <formula>0</formula>
    </cfRule>
    <cfRule type="cellIs" dxfId="161" priority="161" operator="lessThan">
      <formula>0</formula>
    </cfRule>
    <cfRule type="cellIs" dxfId="160" priority="162" operator="greaterThan">
      <formula>0</formula>
    </cfRule>
  </conditionalFormatting>
  <conditionalFormatting sqref="O33">
    <cfRule type="cellIs" dxfId="159" priority="157" operator="equal">
      <formula>0</formula>
    </cfRule>
    <cfRule type="cellIs" dxfId="158" priority="158" operator="lessThan">
      <formula>0</formula>
    </cfRule>
    <cfRule type="cellIs" dxfId="157" priority="159" operator="greaterThan">
      <formula>0</formula>
    </cfRule>
  </conditionalFormatting>
  <conditionalFormatting sqref="O26">
    <cfRule type="cellIs" dxfId="156" priority="154" operator="equal">
      <formula>0</formula>
    </cfRule>
    <cfRule type="cellIs" dxfId="155" priority="155" operator="lessThan">
      <formula>0</formula>
    </cfRule>
    <cfRule type="cellIs" dxfId="154" priority="156" operator="greaterThan">
      <formula>0</formula>
    </cfRule>
  </conditionalFormatting>
  <conditionalFormatting sqref="O27">
    <cfRule type="cellIs" dxfId="153" priority="151" operator="equal">
      <formula>0</formula>
    </cfRule>
    <cfRule type="cellIs" dxfId="152" priority="152" operator="lessThan">
      <formula>0</formula>
    </cfRule>
    <cfRule type="cellIs" dxfId="151" priority="153" operator="greaterThan">
      <formula>0</formula>
    </cfRule>
  </conditionalFormatting>
  <conditionalFormatting sqref="O28">
    <cfRule type="cellIs" dxfId="150" priority="148" operator="equal">
      <formula>0</formula>
    </cfRule>
    <cfRule type="cellIs" dxfId="149" priority="149" operator="lessThan">
      <formula>0</formula>
    </cfRule>
    <cfRule type="cellIs" dxfId="148" priority="150" operator="greaterThan">
      <formula>0</formula>
    </cfRule>
  </conditionalFormatting>
  <conditionalFormatting sqref="O21">
    <cfRule type="cellIs" dxfId="147" priority="145" operator="equal">
      <formula>0</formula>
    </cfRule>
    <cfRule type="cellIs" dxfId="146" priority="146" operator="lessThan">
      <formula>0</formula>
    </cfRule>
    <cfRule type="cellIs" dxfId="145" priority="147" operator="greaterThan">
      <formula>0</formula>
    </cfRule>
  </conditionalFormatting>
  <conditionalFormatting sqref="O22">
    <cfRule type="cellIs" dxfId="144" priority="142" operator="equal">
      <formula>0</formula>
    </cfRule>
    <cfRule type="cellIs" dxfId="143" priority="143" operator="lessThan">
      <formula>0</formula>
    </cfRule>
    <cfRule type="cellIs" dxfId="142" priority="144" operator="greaterThan">
      <formula>0</formula>
    </cfRule>
  </conditionalFormatting>
  <conditionalFormatting sqref="O23">
    <cfRule type="cellIs" dxfId="141" priority="139" operator="equal">
      <formula>0</formula>
    </cfRule>
    <cfRule type="cellIs" dxfId="140" priority="140" operator="lessThan">
      <formula>0</formula>
    </cfRule>
    <cfRule type="cellIs" dxfId="139" priority="141" operator="greaterThan">
      <formula>0</formula>
    </cfRule>
  </conditionalFormatting>
  <conditionalFormatting sqref="O16">
    <cfRule type="cellIs" dxfId="138" priority="136" operator="equal">
      <formula>0</formula>
    </cfRule>
    <cfRule type="cellIs" dxfId="137" priority="137" operator="lessThan">
      <formula>0</formula>
    </cfRule>
    <cfRule type="cellIs" dxfId="136" priority="138" operator="greaterThan">
      <formula>0</formula>
    </cfRule>
  </conditionalFormatting>
  <conditionalFormatting sqref="O17">
    <cfRule type="cellIs" dxfId="135" priority="133" operator="equal">
      <formula>0</formula>
    </cfRule>
    <cfRule type="cellIs" dxfId="134" priority="134" operator="lessThan">
      <formula>0</formula>
    </cfRule>
    <cfRule type="cellIs" dxfId="133" priority="135" operator="greaterThan">
      <formula>0</formula>
    </cfRule>
  </conditionalFormatting>
  <conditionalFormatting sqref="O18">
    <cfRule type="cellIs" dxfId="132" priority="130" operator="equal">
      <formula>0</formula>
    </cfRule>
    <cfRule type="cellIs" dxfId="131" priority="131" operator="lessThan">
      <formula>0</formula>
    </cfRule>
    <cfRule type="cellIs" dxfId="130" priority="132" operator="greaterThan">
      <formula>0</formula>
    </cfRule>
  </conditionalFormatting>
  <conditionalFormatting sqref="O11">
    <cfRule type="cellIs" dxfId="129" priority="127" operator="equal">
      <formula>0</formula>
    </cfRule>
    <cfRule type="cellIs" dxfId="128" priority="128" operator="lessThan">
      <formula>0</formula>
    </cfRule>
    <cfRule type="cellIs" dxfId="127" priority="129" operator="greaterThan">
      <formula>0</formula>
    </cfRule>
  </conditionalFormatting>
  <conditionalFormatting sqref="O12">
    <cfRule type="cellIs" dxfId="126" priority="124" operator="equal">
      <formula>0</formula>
    </cfRule>
    <cfRule type="cellIs" dxfId="125" priority="125" operator="lessThan">
      <formula>0</formula>
    </cfRule>
    <cfRule type="cellIs" dxfId="124" priority="126" operator="greaterThan">
      <formula>0</formula>
    </cfRule>
  </conditionalFormatting>
  <conditionalFormatting sqref="O13">
    <cfRule type="cellIs" dxfId="123" priority="121" operator="equal">
      <formula>0</formula>
    </cfRule>
    <cfRule type="cellIs" dxfId="122" priority="122" operator="lessThan">
      <formula>0</formula>
    </cfRule>
    <cfRule type="cellIs" dxfId="121" priority="123" operator="greaterThan">
      <formula>0</formula>
    </cfRule>
  </conditionalFormatting>
  <conditionalFormatting sqref="O6">
    <cfRule type="cellIs" dxfId="120" priority="118" operator="equal">
      <formula>0</formula>
    </cfRule>
    <cfRule type="cellIs" dxfId="119" priority="119" operator="lessThan">
      <formula>0</formula>
    </cfRule>
    <cfRule type="cellIs" dxfId="118" priority="120" operator="greaterThan">
      <formula>0</formula>
    </cfRule>
  </conditionalFormatting>
  <conditionalFormatting sqref="O7">
    <cfRule type="cellIs" dxfId="117" priority="115" operator="equal">
      <formula>0</formula>
    </cfRule>
    <cfRule type="cellIs" dxfId="116" priority="116" operator="lessThan">
      <formula>0</formula>
    </cfRule>
    <cfRule type="cellIs" dxfId="115" priority="117" operator="greaterThan">
      <formula>0</formula>
    </cfRule>
  </conditionalFormatting>
  <conditionalFormatting sqref="K43">
    <cfRule type="cellIs" dxfId="114" priority="97" operator="equal">
      <formula>0</formula>
    </cfRule>
    <cfRule type="cellIs" dxfId="113" priority="98" operator="lessThan">
      <formula>0</formula>
    </cfRule>
    <cfRule type="cellIs" dxfId="112" priority="99" operator="greaterThan">
      <formula>0</formula>
    </cfRule>
  </conditionalFormatting>
  <conditionalFormatting sqref="K39">
    <cfRule type="cellIs" dxfId="111" priority="109" operator="equal">
      <formula>0</formula>
    </cfRule>
    <cfRule type="cellIs" dxfId="110" priority="110" operator="lessThan">
      <formula>0</formula>
    </cfRule>
    <cfRule type="cellIs" dxfId="109" priority="111" operator="greaterThan">
      <formula>0</formula>
    </cfRule>
  </conditionalFormatting>
  <conditionalFormatting sqref="L39:L40">
    <cfRule type="cellIs" dxfId="108" priority="106" operator="equal">
      <formula>0</formula>
    </cfRule>
    <cfRule type="cellIs" dxfId="107" priority="107" operator="lessThan">
      <formula>0</formula>
    </cfRule>
    <cfRule type="cellIs" dxfId="106" priority="108" operator="greaterThan">
      <formula>0</formula>
    </cfRule>
  </conditionalFormatting>
  <conditionalFormatting sqref="K41">
    <cfRule type="cellIs" dxfId="105" priority="103" operator="equal">
      <formula>0</formula>
    </cfRule>
    <cfRule type="cellIs" dxfId="104" priority="104" operator="lessThan">
      <formula>0</formula>
    </cfRule>
    <cfRule type="cellIs" dxfId="103" priority="105" operator="greaterThan">
      <formula>0</formula>
    </cfRule>
  </conditionalFormatting>
  <conditionalFormatting sqref="K42">
    <cfRule type="cellIs" dxfId="102" priority="100" operator="equal">
      <formula>0</formula>
    </cfRule>
    <cfRule type="cellIs" dxfId="101" priority="101" operator="lessThan">
      <formula>0</formula>
    </cfRule>
    <cfRule type="cellIs" dxfId="100" priority="102" operator="greaterThan">
      <formula>0</formula>
    </cfRule>
  </conditionalFormatting>
  <conditionalFormatting sqref="C10">
    <cfRule type="cellIs" dxfId="99" priority="94" operator="equal">
      <formula>0</formula>
    </cfRule>
    <cfRule type="cellIs" dxfId="98" priority="95" operator="lessThan">
      <formula>0</formula>
    </cfRule>
    <cfRule type="cellIs" dxfId="97" priority="96" operator="greaterThan">
      <formula>0</formula>
    </cfRule>
  </conditionalFormatting>
  <conditionalFormatting sqref="C15">
    <cfRule type="cellIs" dxfId="96" priority="91" operator="equal">
      <formula>0</formula>
    </cfRule>
    <cfRule type="cellIs" dxfId="95" priority="92" operator="lessThan">
      <formula>0</formula>
    </cfRule>
    <cfRule type="cellIs" dxfId="94" priority="93" operator="greaterThan">
      <formula>0</formula>
    </cfRule>
  </conditionalFormatting>
  <conditionalFormatting sqref="C20">
    <cfRule type="cellIs" dxfId="93" priority="88" operator="equal">
      <formula>0</formula>
    </cfRule>
    <cfRule type="cellIs" dxfId="92" priority="89" operator="lessThan">
      <formula>0</formula>
    </cfRule>
    <cfRule type="cellIs" dxfId="91" priority="90" operator="greaterThan">
      <formula>0</formula>
    </cfRule>
  </conditionalFormatting>
  <conditionalFormatting sqref="C25">
    <cfRule type="cellIs" dxfId="90" priority="85" operator="equal">
      <formula>0</formula>
    </cfRule>
    <cfRule type="cellIs" dxfId="89" priority="86" operator="lessThan">
      <formula>0</formula>
    </cfRule>
    <cfRule type="cellIs" dxfId="88" priority="87" operator="greaterThan">
      <formula>0</formula>
    </cfRule>
  </conditionalFormatting>
  <conditionalFormatting sqref="C30">
    <cfRule type="cellIs" dxfId="87" priority="82" operator="equal">
      <formula>0</formula>
    </cfRule>
    <cfRule type="cellIs" dxfId="86" priority="83" operator="lessThan">
      <formula>0</formula>
    </cfRule>
    <cfRule type="cellIs" dxfId="85" priority="84" operator="greaterThan">
      <formula>0</formula>
    </cfRule>
  </conditionalFormatting>
  <conditionalFormatting sqref="C35">
    <cfRule type="cellIs" dxfId="84" priority="79" operator="equal">
      <formula>0</formula>
    </cfRule>
    <cfRule type="cellIs" dxfId="83" priority="80" operator="lessThan">
      <formula>0</formula>
    </cfRule>
    <cfRule type="cellIs" dxfId="82" priority="81" operator="greaterThan">
      <formula>0</formula>
    </cfRule>
  </conditionalFormatting>
  <conditionalFormatting sqref="G5">
    <cfRule type="cellIs" dxfId="81" priority="70" operator="equal">
      <formula>0</formula>
    </cfRule>
    <cfRule type="cellIs" dxfId="80" priority="71" operator="lessThan">
      <formula>0</formula>
    </cfRule>
    <cfRule type="cellIs" dxfId="79" priority="72" operator="greaterThan">
      <formula>0</formula>
    </cfRule>
  </conditionalFormatting>
  <conditionalFormatting sqref="G10">
    <cfRule type="cellIs" dxfId="78" priority="67" operator="equal">
      <formula>0</formula>
    </cfRule>
    <cfRule type="cellIs" dxfId="77" priority="68" operator="lessThan">
      <formula>0</formula>
    </cfRule>
    <cfRule type="cellIs" dxfId="76" priority="69" operator="greaterThan">
      <formula>0</formula>
    </cfRule>
  </conditionalFormatting>
  <conditionalFormatting sqref="G15">
    <cfRule type="cellIs" dxfId="75" priority="64" operator="equal">
      <formula>0</formula>
    </cfRule>
    <cfRule type="cellIs" dxfId="74" priority="65" operator="lessThan">
      <formula>0</formula>
    </cfRule>
    <cfRule type="cellIs" dxfId="73" priority="66" operator="greaterThan">
      <formula>0</formula>
    </cfRule>
  </conditionalFormatting>
  <conditionalFormatting sqref="G20">
    <cfRule type="cellIs" dxfId="72" priority="61" operator="equal">
      <formula>0</formula>
    </cfRule>
    <cfRule type="cellIs" dxfId="71" priority="62" operator="lessThan">
      <formula>0</formula>
    </cfRule>
    <cfRule type="cellIs" dxfId="70" priority="63" operator="greaterThan">
      <formula>0</formula>
    </cfRule>
  </conditionalFormatting>
  <conditionalFormatting sqref="G25">
    <cfRule type="cellIs" dxfId="69" priority="58" operator="equal">
      <formula>0</formula>
    </cfRule>
    <cfRule type="cellIs" dxfId="68" priority="59" operator="lessThan">
      <formula>0</formula>
    </cfRule>
    <cfRule type="cellIs" dxfId="67" priority="60" operator="greaterThan">
      <formula>0</formula>
    </cfRule>
  </conditionalFormatting>
  <conditionalFormatting sqref="G30">
    <cfRule type="cellIs" dxfId="66" priority="55" operator="equal">
      <formula>0</formula>
    </cfRule>
    <cfRule type="cellIs" dxfId="65" priority="56" operator="lessThan">
      <formula>0</formula>
    </cfRule>
    <cfRule type="cellIs" dxfId="64" priority="57" operator="greaterThan">
      <formula>0</formula>
    </cfRule>
  </conditionalFormatting>
  <conditionalFormatting sqref="G35">
    <cfRule type="cellIs" dxfId="63" priority="52" operator="equal">
      <formula>0</formula>
    </cfRule>
    <cfRule type="cellIs" dxfId="62" priority="53" operator="lessThan">
      <formula>0</formula>
    </cfRule>
    <cfRule type="cellIs" dxfId="61" priority="54" operator="greaterThan">
      <formula>0</formula>
    </cfRule>
  </conditionalFormatting>
  <conditionalFormatting sqref="G40">
    <cfRule type="cellIs" dxfId="60" priority="49" operator="equal">
      <formula>0</formula>
    </cfRule>
    <cfRule type="cellIs" dxfId="59" priority="50" operator="lessThan">
      <formula>0</formula>
    </cfRule>
    <cfRule type="cellIs" dxfId="58" priority="51" operator="greaterThan">
      <formula>0</formula>
    </cfRule>
  </conditionalFormatting>
  <conditionalFormatting sqref="C40">
    <cfRule type="cellIs" dxfId="57" priority="46" operator="equal">
      <formula>0</formula>
    </cfRule>
    <cfRule type="cellIs" dxfId="56" priority="47" operator="lessThan">
      <formula>0</formula>
    </cfRule>
    <cfRule type="cellIs" dxfId="55" priority="48" operator="greaterThan">
      <formula>0</formula>
    </cfRule>
  </conditionalFormatting>
  <conditionalFormatting sqref="K40">
    <cfRule type="cellIs" dxfId="54" priority="43" operator="equal">
      <formula>0</formula>
    </cfRule>
    <cfRule type="cellIs" dxfId="53" priority="44" operator="lessThan">
      <formula>0</formula>
    </cfRule>
    <cfRule type="cellIs" dxfId="52" priority="45" operator="greaterThan">
      <formula>0</formula>
    </cfRule>
  </conditionalFormatting>
  <conditionalFormatting sqref="K35">
    <cfRule type="cellIs" dxfId="51" priority="40" operator="equal">
      <formula>0</formula>
    </cfRule>
    <cfRule type="cellIs" dxfId="50" priority="41" operator="lessThan">
      <formula>0</formula>
    </cfRule>
    <cfRule type="cellIs" dxfId="49" priority="42" operator="greaterThan">
      <formula>0</formula>
    </cfRule>
  </conditionalFormatting>
  <conditionalFormatting sqref="K30">
    <cfRule type="cellIs" dxfId="48" priority="37" operator="equal">
      <formula>0</formula>
    </cfRule>
    <cfRule type="cellIs" dxfId="47" priority="38" operator="lessThan">
      <formula>0</formula>
    </cfRule>
    <cfRule type="cellIs" dxfId="46" priority="39" operator="greaterThan">
      <formula>0</formula>
    </cfRule>
  </conditionalFormatting>
  <conditionalFormatting sqref="K25">
    <cfRule type="cellIs" dxfId="45" priority="34" operator="equal">
      <formula>0</formula>
    </cfRule>
    <cfRule type="cellIs" dxfId="44" priority="35" operator="lessThan">
      <formula>0</formula>
    </cfRule>
    <cfRule type="cellIs" dxfId="43" priority="36" operator="greaterThan">
      <formula>0</formula>
    </cfRule>
  </conditionalFormatting>
  <conditionalFormatting sqref="K20">
    <cfRule type="cellIs" dxfId="42" priority="31" operator="equal">
      <formula>0</formula>
    </cfRule>
    <cfRule type="cellIs" dxfId="41" priority="32" operator="lessThan">
      <formula>0</formula>
    </cfRule>
    <cfRule type="cellIs" dxfId="40" priority="33" operator="greaterThan">
      <formula>0</formula>
    </cfRule>
  </conditionalFormatting>
  <conditionalFormatting sqref="K15">
    <cfRule type="cellIs" dxfId="39" priority="28" operator="equal">
      <formula>0</formula>
    </cfRule>
    <cfRule type="cellIs" dxfId="38" priority="29" operator="lessThan">
      <formula>0</formula>
    </cfRule>
    <cfRule type="cellIs" dxfId="37" priority="30" operator="greaterThan">
      <formula>0</formula>
    </cfRule>
  </conditionalFormatting>
  <conditionalFormatting sqref="K10">
    <cfRule type="cellIs" dxfId="36" priority="25" operator="equal">
      <formula>0</formula>
    </cfRule>
    <cfRule type="cellIs" dxfId="35" priority="26" operator="lessThan">
      <formula>0</formula>
    </cfRule>
    <cfRule type="cellIs" dxfId="34" priority="27" operator="greaterThan">
      <formula>0</formula>
    </cfRule>
  </conditionalFormatting>
  <conditionalFormatting sqref="K5">
    <cfRule type="cellIs" dxfId="33" priority="22" operator="equal">
      <formula>0</formula>
    </cfRule>
    <cfRule type="cellIs" dxfId="32" priority="23" operator="lessThan">
      <formula>0</formula>
    </cfRule>
    <cfRule type="cellIs" dxfId="31" priority="24" operator="greaterThan">
      <formula>0</formula>
    </cfRule>
  </conditionalFormatting>
  <conditionalFormatting sqref="O5">
    <cfRule type="cellIs" dxfId="30" priority="19" operator="equal">
      <formula>0</formula>
    </cfRule>
    <cfRule type="cellIs" dxfId="29" priority="20" operator="lessThan">
      <formula>0</formula>
    </cfRule>
    <cfRule type="cellIs" dxfId="28" priority="21" operator="greaterThan">
      <formula>0</formula>
    </cfRule>
  </conditionalFormatting>
  <conditionalFormatting sqref="O10">
    <cfRule type="cellIs" dxfId="27" priority="16" operator="equal">
      <formula>0</formula>
    </cfRule>
    <cfRule type="cellIs" dxfId="26" priority="17" operator="lessThan">
      <formula>0</formula>
    </cfRule>
    <cfRule type="cellIs" dxfId="25" priority="18" operator="greaterThan">
      <formula>0</formula>
    </cfRule>
  </conditionalFormatting>
  <conditionalFormatting sqref="O15">
    <cfRule type="cellIs" dxfId="24" priority="13" operator="equal">
      <formula>0</formula>
    </cfRule>
    <cfRule type="cellIs" dxfId="23" priority="14" operator="lessThan">
      <formula>0</formula>
    </cfRule>
    <cfRule type="cellIs" dxfId="22" priority="15" operator="greaterThan">
      <formula>0</formula>
    </cfRule>
  </conditionalFormatting>
  <conditionalFormatting sqref="O20">
    <cfRule type="cellIs" dxfId="21" priority="10" operator="equal">
      <formula>0</formula>
    </cfRule>
    <cfRule type="cellIs" dxfId="20" priority="11" operator="lessThan">
      <formula>0</formula>
    </cfRule>
    <cfRule type="cellIs" dxfId="19" priority="12" operator="greaterThan">
      <formula>0</formula>
    </cfRule>
  </conditionalFormatting>
  <conditionalFormatting sqref="O25">
    <cfRule type="cellIs" dxfId="18" priority="7" operator="equal">
      <formula>0</formula>
    </cfRule>
    <cfRule type="cellIs" dxfId="17" priority="8" operator="lessThan">
      <formula>0</formula>
    </cfRule>
    <cfRule type="cellIs" dxfId="16" priority="9" operator="greaterThan">
      <formula>0</formula>
    </cfRule>
  </conditionalFormatting>
  <conditionalFormatting sqref="O30">
    <cfRule type="cellIs" dxfId="15" priority="4" operator="equal">
      <formula>0</formula>
    </cfRule>
    <cfRule type="cellIs" dxfId="14" priority="5" operator="lessThan">
      <formula>0</formula>
    </cfRule>
    <cfRule type="cellIs" dxfId="13" priority="6" operator="greaterThan">
      <formula>0</formula>
    </cfRule>
  </conditionalFormatting>
  <conditionalFormatting sqref="O35">
    <cfRule type="cellIs" dxfId="12" priority="1" operator="equal">
      <formula>0</formula>
    </cfRule>
    <cfRule type="cellIs" dxfId="11" priority="2" operator="lessThan">
      <formula>0</formula>
    </cfRule>
    <cfRule type="cellIs" dxfId="10" priority="3" operator="greaterThan">
      <formula>0</formula>
    </cfRule>
  </conditionalFormatting>
  <pageMargins left="0.7" right="0.7" top="0.75" bottom="0.75" header="0.3" footer="0.3"/>
  <pageSetup scale="4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">
    <tabColor rgb="FF00B050"/>
  </sheetPr>
  <dimension ref="A1:W994"/>
  <sheetViews>
    <sheetView zoomScaleNormal="100" workbookViewId="0">
      <selection activeCell="J2" sqref="J2"/>
    </sheetView>
  </sheetViews>
  <sheetFormatPr baseColWidth="10" defaultRowHeight="15" x14ac:dyDescent="0.25"/>
  <cols>
    <col min="1" max="1" width="7.5703125" style="4" customWidth="1"/>
    <col min="2" max="2" width="28.85546875" style="4" customWidth="1"/>
    <col min="3" max="3" width="7.7109375" style="4" customWidth="1"/>
    <col min="4" max="4" width="11.140625" style="4" customWidth="1"/>
    <col min="5" max="5" width="6.42578125" style="4" customWidth="1"/>
    <col min="6" max="6" width="8.5703125" style="4" customWidth="1"/>
    <col min="7" max="7" width="7.42578125" style="4" customWidth="1"/>
    <col min="8" max="8" width="8.42578125" style="4" customWidth="1"/>
    <col min="9" max="9" width="8" style="4" customWidth="1"/>
    <col min="10" max="10" width="5.85546875" style="4" customWidth="1"/>
    <col min="11" max="11" width="6.85546875" style="4" customWidth="1"/>
    <col min="12" max="12" width="8.5703125" style="4" customWidth="1"/>
    <col min="13" max="13" width="7" style="4" customWidth="1"/>
    <col min="14" max="14" width="6.7109375" style="4" customWidth="1"/>
    <col min="15" max="15" width="7" style="4" customWidth="1"/>
    <col min="16" max="16" width="6.7109375" style="4" customWidth="1"/>
    <col min="17" max="17" width="8.140625" style="4" customWidth="1"/>
    <col min="18" max="18" width="7.140625" style="4" customWidth="1"/>
    <col min="19" max="19" width="4.28515625" style="4" customWidth="1"/>
    <col min="20" max="20" width="5.85546875" style="4" customWidth="1"/>
    <col min="21" max="21" width="9.7109375" style="4" customWidth="1"/>
    <col min="22" max="22" width="11.7109375" style="4" customWidth="1"/>
    <col min="23" max="23" width="9.28515625" style="4" customWidth="1"/>
    <col min="24" max="16384" width="11.42578125" style="4"/>
  </cols>
  <sheetData>
    <row r="1" spans="1:23" s="32" customFormat="1" x14ac:dyDescent="0.25">
      <c r="A1" s="29" t="s">
        <v>109</v>
      </c>
      <c r="B1" s="30" t="s">
        <v>110</v>
      </c>
      <c r="C1" s="29" t="s">
        <v>111</v>
      </c>
      <c r="D1" s="30" t="s">
        <v>112</v>
      </c>
      <c r="E1" s="29" t="s">
        <v>113</v>
      </c>
      <c r="F1" s="29" t="s">
        <v>114</v>
      </c>
      <c r="G1" s="29" t="s">
        <v>115</v>
      </c>
      <c r="H1" s="29" t="s">
        <v>116</v>
      </c>
      <c r="I1" s="29" t="s">
        <v>117</v>
      </c>
      <c r="J1" s="31" t="s">
        <v>118</v>
      </c>
      <c r="K1" s="29" t="s">
        <v>119</v>
      </c>
      <c r="L1" s="29" t="s">
        <v>120</v>
      </c>
      <c r="M1" s="29" t="s">
        <v>121</v>
      </c>
      <c r="N1" s="29" t="s">
        <v>122</v>
      </c>
      <c r="O1" s="29" t="s">
        <v>123</v>
      </c>
      <c r="P1" s="29" t="s">
        <v>124</v>
      </c>
      <c r="Q1" s="29" t="s">
        <v>125</v>
      </c>
      <c r="R1" s="29" t="s">
        <v>126</v>
      </c>
      <c r="S1" s="29" t="s">
        <v>127</v>
      </c>
      <c r="T1" s="29" t="s">
        <v>128</v>
      </c>
      <c r="U1" s="29" t="s">
        <v>129</v>
      </c>
      <c r="V1" s="29" t="s">
        <v>130</v>
      </c>
      <c r="W1" s="29" t="s">
        <v>131</v>
      </c>
    </row>
    <row r="2" spans="1:23" x14ac:dyDescent="0.25">
      <c r="U2" s="33"/>
    </row>
    <row r="3" spans="1:23" x14ac:dyDescent="0.25">
      <c r="U3" s="33"/>
    </row>
    <row r="4" spans="1:23" x14ac:dyDescent="0.25">
      <c r="U4" s="33"/>
    </row>
    <row r="5" spans="1:23" x14ac:dyDescent="0.25">
      <c r="U5" s="33"/>
    </row>
    <row r="6" spans="1:23" x14ac:dyDescent="0.25">
      <c r="U6" s="33"/>
    </row>
    <row r="7" spans="1:23" x14ac:dyDescent="0.25">
      <c r="U7" s="33"/>
    </row>
    <row r="8" spans="1:23" x14ac:dyDescent="0.25">
      <c r="U8" s="33"/>
    </row>
    <row r="9" spans="1:23" x14ac:dyDescent="0.25">
      <c r="U9" s="33"/>
    </row>
    <row r="10" spans="1:23" x14ac:dyDescent="0.25">
      <c r="U10" s="33"/>
    </row>
    <row r="11" spans="1:23" x14ac:dyDescent="0.25">
      <c r="U11" s="33"/>
    </row>
    <row r="12" spans="1:23" x14ac:dyDescent="0.25">
      <c r="U12" s="33"/>
    </row>
    <row r="13" spans="1:23" x14ac:dyDescent="0.25">
      <c r="U13" s="33"/>
    </row>
    <row r="14" spans="1:23" x14ac:dyDescent="0.25">
      <c r="U14" s="33"/>
    </row>
    <row r="15" spans="1:23" x14ac:dyDescent="0.25">
      <c r="U15" s="33"/>
    </row>
    <row r="16" spans="1:23" x14ac:dyDescent="0.25">
      <c r="U16" s="33"/>
    </row>
    <row r="17" spans="21:21" x14ac:dyDescent="0.25">
      <c r="U17" s="33"/>
    </row>
    <row r="18" spans="21:21" x14ac:dyDescent="0.25">
      <c r="U18" s="33"/>
    </row>
    <row r="19" spans="21:21" x14ac:dyDescent="0.25">
      <c r="U19" s="33"/>
    </row>
    <row r="20" spans="21:21" x14ac:dyDescent="0.25">
      <c r="U20" s="33"/>
    </row>
    <row r="21" spans="21:21" x14ac:dyDescent="0.25">
      <c r="U21" s="33"/>
    </row>
    <row r="22" spans="21:21" x14ac:dyDescent="0.25">
      <c r="U22" s="33"/>
    </row>
    <row r="23" spans="21:21" x14ac:dyDescent="0.25">
      <c r="U23" s="33"/>
    </row>
    <row r="24" spans="21:21" x14ac:dyDescent="0.25">
      <c r="U24" s="33"/>
    </row>
    <row r="25" spans="21:21" x14ac:dyDescent="0.25">
      <c r="U25" s="33"/>
    </row>
    <row r="26" spans="21:21" x14ac:dyDescent="0.25">
      <c r="U26" s="33"/>
    </row>
    <row r="27" spans="21:21" x14ac:dyDescent="0.25">
      <c r="U27" s="33"/>
    </row>
    <row r="28" spans="21:21" x14ac:dyDescent="0.25">
      <c r="U28" s="33"/>
    </row>
    <row r="29" spans="21:21" x14ac:dyDescent="0.25">
      <c r="U29" s="33"/>
    </row>
    <row r="30" spans="21:21" x14ac:dyDescent="0.25">
      <c r="U30" s="33"/>
    </row>
    <row r="31" spans="21:21" x14ac:dyDescent="0.25">
      <c r="U31" s="33"/>
    </row>
    <row r="32" spans="21:21" x14ac:dyDescent="0.25">
      <c r="U32" s="33"/>
    </row>
    <row r="33" spans="21:21" x14ac:dyDescent="0.25">
      <c r="U33" s="33"/>
    </row>
    <row r="34" spans="21:21" x14ac:dyDescent="0.25">
      <c r="U34" s="33"/>
    </row>
    <row r="35" spans="21:21" x14ac:dyDescent="0.25">
      <c r="U35" s="33"/>
    </row>
    <row r="36" spans="21:21" x14ac:dyDescent="0.25">
      <c r="U36" s="33"/>
    </row>
    <row r="37" spans="21:21" x14ac:dyDescent="0.25">
      <c r="U37" s="33"/>
    </row>
    <row r="38" spans="21:21" x14ac:dyDescent="0.25">
      <c r="U38" s="33"/>
    </row>
    <row r="39" spans="21:21" x14ac:dyDescent="0.25">
      <c r="U39" s="33"/>
    </row>
    <row r="40" spans="21:21" x14ac:dyDescent="0.25">
      <c r="U40" s="33"/>
    </row>
    <row r="41" spans="21:21" x14ac:dyDescent="0.25">
      <c r="U41" s="33"/>
    </row>
    <row r="42" spans="21:21" x14ac:dyDescent="0.25">
      <c r="U42" s="33"/>
    </row>
    <row r="43" spans="21:21" x14ac:dyDescent="0.25">
      <c r="U43" s="33"/>
    </row>
    <row r="44" spans="21:21" x14ac:dyDescent="0.25">
      <c r="U44" s="33"/>
    </row>
    <row r="45" spans="21:21" x14ac:dyDescent="0.25">
      <c r="U45" s="33"/>
    </row>
    <row r="46" spans="21:21" x14ac:dyDescent="0.25">
      <c r="U46" s="33"/>
    </row>
    <row r="47" spans="21:21" x14ac:dyDescent="0.25">
      <c r="U47" s="33"/>
    </row>
    <row r="48" spans="21:21" x14ac:dyDescent="0.25">
      <c r="U48" s="33"/>
    </row>
    <row r="49" spans="21:21" x14ac:dyDescent="0.25">
      <c r="U49" s="33"/>
    </row>
    <row r="50" spans="21:21" x14ac:dyDescent="0.25">
      <c r="U50" s="33"/>
    </row>
    <row r="51" spans="21:21" x14ac:dyDescent="0.25">
      <c r="U51" s="33"/>
    </row>
    <row r="52" spans="21:21" x14ac:dyDescent="0.25">
      <c r="U52" s="33"/>
    </row>
    <row r="53" spans="21:21" x14ac:dyDescent="0.25">
      <c r="U53" s="33"/>
    </row>
    <row r="54" spans="21:21" x14ac:dyDescent="0.25">
      <c r="U54" s="33"/>
    </row>
    <row r="55" spans="21:21" x14ac:dyDescent="0.25">
      <c r="U55" s="33"/>
    </row>
    <row r="56" spans="21:21" x14ac:dyDescent="0.25">
      <c r="U56" s="33"/>
    </row>
    <row r="57" spans="21:21" x14ac:dyDescent="0.25">
      <c r="U57" s="33"/>
    </row>
    <row r="58" spans="21:21" x14ac:dyDescent="0.25">
      <c r="U58" s="33"/>
    </row>
    <row r="59" spans="21:21" x14ac:dyDescent="0.25">
      <c r="U59" s="33"/>
    </row>
    <row r="60" spans="21:21" x14ac:dyDescent="0.25">
      <c r="U60" s="33"/>
    </row>
    <row r="61" spans="21:21" x14ac:dyDescent="0.25">
      <c r="U61" s="33"/>
    </row>
    <row r="62" spans="21:21" x14ac:dyDescent="0.25">
      <c r="U62" s="33"/>
    </row>
    <row r="63" spans="21:21" x14ac:dyDescent="0.25">
      <c r="U63" s="33"/>
    </row>
    <row r="64" spans="21:21" x14ac:dyDescent="0.25">
      <c r="U64" s="33"/>
    </row>
    <row r="65" spans="21:21" x14ac:dyDescent="0.25">
      <c r="U65" s="33"/>
    </row>
    <row r="66" spans="21:21" x14ac:dyDescent="0.25">
      <c r="U66" s="33"/>
    </row>
    <row r="67" spans="21:21" x14ac:dyDescent="0.25">
      <c r="U67" s="33"/>
    </row>
    <row r="68" spans="21:21" x14ac:dyDescent="0.25">
      <c r="U68" s="33"/>
    </row>
    <row r="69" spans="21:21" x14ac:dyDescent="0.25">
      <c r="U69" s="33"/>
    </row>
    <row r="70" spans="21:21" x14ac:dyDescent="0.25">
      <c r="U70" s="33"/>
    </row>
    <row r="71" spans="21:21" x14ac:dyDescent="0.25">
      <c r="U71" s="33"/>
    </row>
    <row r="72" spans="21:21" x14ac:dyDescent="0.25">
      <c r="U72" s="33"/>
    </row>
    <row r="73" spans="21:21" x14ac:dyDescent="0.25">
      <c r="U73" s="33"/>
    </row>
    <row r="74" spans="21:21" x14ac:dyDescent="0.25">
      <c r="U74" s="33"/>
    </row>
    <row r="75" spans="21:21" x14ac:dyDescent="0.25">
      <c r="U75" s="33"/>
    </row>
    <row r="76" spans="21:21" x14ac:dyDescent="0.25">
      <c r="U76" s="33"/>
    </row>
    <row r="77" spans="21:21" x14ac:dyDescent="0.25">
      <c r="U77" s="33"/>
    </row>
    <row r="78" spans="21:21" x14ac:dyDescent="0.25">
      <c r="U78" s="33"/>
    </row>
    <row r="79" spans="21:21" x14ac:dyDescent="0.25">
      <c r="U79" s="33"/>
    </row>
    <row r="80" spans="21:21" x14ac:dyDescent="0.25">
      <c r="U80" s="33"/>
    </row>
    <row r="81" spans="21:21" x14ac:dyDescent="0.25">
      <c r="U81" s="33"/>
    </row>
    <row r="82" spans="21:21" x14ac:dyDescent="0.25">
      <c r="U82" s="33"/>
    </row>
    <row r="83" spans="21:21" x14ac:dyDescent="0.25">
      <c r="U83" s="33"/>
    </row>
    <row r="84" spans="21:21" x14ac:dyDescent="0.25">
      <c r="U84" s="33"/>
    </row>
    <row r="85" spans="21:21" x14ac:dyDescent="0.25">
      <c r="U85" s="33"/>
    </row>
    <row r="86" spans="21:21" x14ac:dyDescent="0.25">
      <c r="U86" s="33"/>
    </row>
    <row r="87" spans="21:21" x14ac:dyDescent="0.25">
      <c r="U87" s="33"/>
    </row>
    <row r="88" spans="21:21" x14ac:dyDescent="0.25">
      <c r="U88" s="33"/>
    </row>
    <row r="89" spans="21:21" x14ac:dyDescent="0.25">
      <c r="U89" s="33"/>
    </row>
    <row r="90" spans="21:21" x14ac:dyDescent="0.25">
      <c r="U90" s="33"/>
    </row>
    <row r="91" spans="21:21" x14ac:dyDescent="0.25">
      <c r="U91" s="33"/>
    </row>
    <row r="92" spans="21:21" x14ac:dyDescent="0.25">
      <c r="U92" s="33"/>
    </row>
    <row r="93" spans="21:21" x14ac:dyDescent="0.25">
      <c r="U93" s="33"/>
    </row>
    <row r="94" spans="21:21" x14ac:dyDescent="0.25">
      <c r="U94" s="33"/>
    </row>
    <row r="95" spans="21:21" x14ac:dyDescent="0.25">
      <c r="U95" s="33"/>
    </row>
    <row r="96" spans="21:21" x14ac:dyDescent="0.25">
      <c r="U96" s="33"/>
    </row>
    <row r="97" spans="21:21" x14ac:dyDescent="0.25">
      <c r="U97" s="33"/>
    </row>
    <row r="98" spans="21:21" x14ac:dyDescent="0.25">
      <c r="U98" s="33"/>
    </row>
    <row r="99" spans="21:21" x14ac:dyDescent="0.25">
      <c r="U99" s="33"/>
    </row>
    <row r="100" spans="21:21" x14ac:dyDescent="0.25">
      <c r="U100" s="33"/>
    </row>
    <row r="101" spans="21:21" x14ac:dyDescent="0.25">
      <c r="U101" s="33"/>
    </row>
    <row r="102" spans="21:21" x14ac:dyDescent="0.25">
      <c r="U102" s="33"/>
    </row>
    <row r="103" spans="21:21" x14ac:dyDescent="0.25">
      <c r="U103" s="33"/>
    </row>
    <row r="104" spans="21:21" x14ac:dyDescent="0.25">
      <c r="U104" s="33"/>
    </row>
    <row r="105" spans="21:21" x14ac:dyDescent="0.25">
      <c r="U105" s="33"/>
    </row>
    <row r="106" spans="21:21" x14ac:dyDescent="0.25">
      <c r="U106" s="33"/>
    </row>
    <row r="107" spans="21:21" x14ac:dyDescent="0.25">
      <c r="U107" s="33"/>
    </row>
    <row r="108" spans="21:21" x14ac:dyDescent="0.25">
      <c r="U108" s="33"/>
    </row>
    <row r="109" spans="21:21" x14ac:dyDescent="0.25">
      <c r="U109" s="33"/>
    </row>
    <row r="110" spans="21:21" x14ac:dyDescent="0.25">
      <c r="U110" s="33"/>
    </row>
    <row r="111" spans="21:21" x14ac:dyDescent="0.25">
      <c r="U111" s="33"/>
    </row>
    <row r="112" spans="21:21" x14ac:dyDescent="0.25">
      <c r="U112" s="33"/>
    </row>
    <row r="113" spans="21:21" x14ac:dyDescent="0.25">
      <c r="U113" s="33"/>
    </row>
    <row r="114" spans="21:21" x14ac:dyDescent="0.25">
      <c r="U114" s="33"/>
    </row>
    <row r="115" spans="21:21" x14ac:dyDescent="0.25">
      <c r="U115" s="33"/>
    </row>
    <row r="116" spans="21:21" x14ac:dyDescent="0.25">
      <c r="U116" s="33"/>
    </row>
    <row r="117" spans="21:21" x14ac:dyDescent="0.25">
      <c r="U117" s="33"/>
    </row>
    <row r="118" spans="21:21" x14ac:dyDescent="0.25">
      <c r="U118" s="33"/>
    </row>
    <row r="119" spans="21:21" x14ac:dyDescent="0.25">
      <c r="U119" s="33"/>
    </row>
    <row r="120" spans="21:21" x14ac:dyDescent="0.25">
      <c r="U120" s="33"/>
    </row>
    <row r="121" spans="21:21" x14ac:dyDescent="0.25">
      <c r="U121" s="33"/>
    </row>
    <row r="122" spans="21:21" x14ac:dyDescent="0.25">
      <c r="U122" s="33"/>
    </row>
    <row r="123" spans="21:21" x14ac:dyDescent="0.25">
      <c r="U123" s="33"/>
    </row>
    <row r="124" spans="21:21" x14ac:dyDescent="0.25">
      <c r="U124" s="33"/>
    </row>
    <row r="125" spans="21:21" x14ac:dyDescent="0.25">
      <c r="U125" s="33"/>
    </row>
    <row r="126" spans="21:21" x14ac:dyDescent="0.25">
      <c r="U126" s="33"/>
    </row>
    <row r="127" spans="21:21" x14ac:dyDescent="0.25">
      <c r="U127" s="33"/>
    </row>
    <row r="128" spans="21:21" x14ac:dyDescent="0.25">
      <c r="U128" s="33"/>
    </row>
    <row r="129" spans="21:21" x14ac:dyDescent="0.25">
      <c r="U129" s="33"/>
    </row>
    <row r="130" spans="21:21" x14ac:dyDescent="0.25">
      <c r="U130" s="33"/>
    </row>
    <row r="131" spans="21:21" x14ac:dyDescent="0.25">
      <c r="U131" s="33"/>
    </row>
    <row r="132" spans="21:21" x14ac:dyDescent="0.25">
      <c r="U132" s="33"/>
    </row>
    <row r="133" spans="21:21" x14ac:dyDescent="0.25">
      <c r="U133" s="33"/>
    </row>
    <row r="134" spans="21:21" x14ac:dyDescent="0.25">
      <c r="U134" s="33"/>
    </row>
    <row r="135" spans="21:21" x14ac:dyDescent="0.25">
      <c r="U135" s="33"/>
    </row>
    <row r="136" spans="21:21" x14ac:dyDescent="0.25">
      <c r="U136" s="33"/>
    </row>
    <row r="137" spans="21:21" x14ac:dyDescent="0.25">
      <c r="U137" s="33"/>
    </row>
    <row r="138" spans="21:21" x14ac:dyDescent="0.25">
      <c r="U138" s="33"/>
    </row>
    <row r="139" spans="21:21" x14ac:dyDescent="0.25">
      <c r="U139" s="33"/>
    </row>
    <row r="140" spans="21:21" x14ac:dyDescent="0.25">
      <c r="U140" s="33"/>
    </row>
    <row r="141" spans="21:21" x14ac:dyDescent="0.25">
      <c r="U141" s="33"/>
    </row>
    <row r="142" spans="21:21" x14ac:dyDescent="0.25">
      <c r="U142" s="33"/>
    </row>
    <row r="143" spans="21:21" x14ac:dyDescent="0.25">
      <c r="U143" s="33"/>
    </row>
    <row r="144" spans="21:21" x14ac:dyDescent="0.25">
      <c r="U144" s="33"/>
    </row>
    <row r="145" spans="21:21" x14ac:dyDescent="0.25">
      <c r="U145" s="33"/>
    </row>
    <row r="146" spans="21:21" x14ac:dyDescent="0.25">
      <c r="U146" s="33"/>
    </row>
    <row r="147" spans="21:21" x14ac:dyDescent="0.25">
      <c r="U147" s="33"/>
    </row>
    <row r="148" spans="21:21" x14ac:dyDescent="0.25">
      <c r="U148" s="33"/>
    </row>
    <row r="149" spans="21:21" x14ac:dyDescent="0.25">
      <c r="U149" s="33"/>
    </row>
    <row r="150" spans="21:21" x14ac:dyDescent="0.25">
      <c r="U150" s="33"/>
    </row>
    <row r="151" spans="21:21" x14ac:dyDescent="0.25">
      <c r="U151" s="33"/>
    </row>
    <row r="152" spans="21:21" x14ac:dyDescent="0.25">
      <c r="U152" s="33"/>
    </row>
    <row r="153" spans="21:21" x14ac:dyDescent="0.25">
      <c r="U153" s="33"/>
    </row>
    <row r="154" spans="21:21" x14ac:dyDescent="0.25">
      <c r="U154" s="33"/>
    </row>
    <row r="155" spans="21:21" x14ac:dyDescent="0.25">
      <c r="U155" s="33"/>
    </row>
    <row r="156" spans="21:21" x14ac:dyDescent="0.25">
      <c r="U156" s="33"/>
    </row>
    <row r="157" spans="21:21" x14ac:dyDescent="0.25">
      <c r="U157" s="33"/>
    </row>
    <row r="158" spans="21:21" x14ac:dyDescent="0.25">
      <c r="U158" s="33"/>
    </row>
    <row r="159" spans="21:21" x14ac:dyDescent="0.25">
      <c r="U159" s="33"/>
    </row>
    <row r="160" spans="21:21" x14ac:dyDescent="0.25">
      <c r="U160" s="33"/>
    </row>
    <row r="161" spans="21:21" x14ac:dyDescent="0.25">
      <c r="U161" s="33"/>
    </row>
    <row r="162" spans="21:21" x14ac:dyDescent="0.25">
      <c r="U162" s="33"/>
    </row>
    <row r="163" spans="21:21" x14ac:dyDescent="0.25">
      <c r="U163" s="33"/>
    </row>
    <row r="164" spans="21:21" x14ac:dyDescent="0.25">
      <c r="U164" s="33"/>
    </row>
    <row r="165" spans="21:21" x14ac:dyDescent="0.25">
      <c r="U165" s="33"/>
    </row>
    <row r="166" spans="21:21" x14ac:dyDescent="0.25">
      <c r="U166" s="33"/>
    </row>
    <row r="167" spans="21:21" x14ac:dyDescent="0.25">
      <c r="U167" s="33"/>
    </row>
    <row r="168" spans="21:21" x14ac:dyDescent="0.25">
      <c r="U168" s="33"/>
    </row>
    <row r="169" spans="21:21" x14ac:dyDescent="0.25">
      <c r="U169" s="33"/>
    </row>
    <row r="170" spans="21:21" x14ac:dyDescent="0.25">
      <c r="U170" s="33"/>
    </row>
    <row r="171" spans="21:21" x14ac:dyDescent="0.25">
      <c r="U171" s="33"/>
    </row>
    <row r="172" spans="21:21" x14ac:dyDescent="0.25">
      <c r="U172" s="33"/>
    </row>
    <row r="173" spans="21:21" x14ac:dyDescent="0.25">
      <c r="U173" s="33"/>
    </row>
    <row r="174" spans="21:21" x14ac:dyDescent="0.25">
      <c r="U174" s="33"/>
    </row>
    <row r="175" spans="21:21" x14ac:dyDescent="0.25">
      <c r="U175" s="33"/>
    </row>
    <row r="176" spans="21:21" x14ac:dyDescent="0.25">
      <c r="U176" s="33"/>
    </row>
    <row r="177" spans="21:21" x14ac:dyDescent="0.25">
      <c r="U177" s="33"/>
    </row>
    <row r="178" spans="21:21" x14ac:dyDescent="0.25">
      <c r="U178" s="33"/>
    </row>
    <row r="179" spans="21:21" x14ac:dyDescent="0.25">
      <c r="U179" s="33"/>
    </row>
    <row r="180" spans="21:21" x14ac:dyDescent="0.25">
      <c r="U180" s="33"/>
    </row>
    <row r="181" spans="21:21" x14ac:dyDescent="0.25">
      <c r="U181" s="33"/>
    </row>
    <row r="182" spans="21:21" x14ac:dyDescent="0.25">
      <c r="U182" s="33"/>
    </row>
    <row r="183" spans="21:21" x14ac:dyDescent="0.25">
      <c r="U183" s="33"/>
    </row>
    <row r="184" spans="21:21" x14ac:dyDescent="0.25">
      <c r="U184" s="33"/>
    </row>
    <row r="185" spans="21:21" x14ac:dyDescent="0.25">
      <c r="U185" s="33"/>
    </row>
    <row r="186" spans="21:21" x14ac:dyDescent="0.25">
      <c r="U186" s="33"/>
    </row>
    <row r="187" spans="21:21" x14ac:dyDescent="0.25">
      <c r="U187" s="33"/>
    </row>
    <row r="188" spans="21:21" x14ac:dyDescent="0.25">
      <c r="U188" s="33"/>
    </row>
    <row r="189" spans="21:21" x14ac:dyDescent="0.25">
      <c r="U189" s="33"/>
    </row>
    <row r="190" spans="21:21" x14ac:dyDescent="0.25">
      <c r="U190" s="33"/>
    </row>
    <row r="191" spans="21:21" x14ac:dyDescent="0.25">
      <c r="U191" s="33"/>
    </row>
    <row r="192" spans="21:21" x14ac:dyDescent="0.25">
      <c r="U192" s="33"/>
    </row>
    <row r="193" spans="1:23" x14ac:dyDescent="0.25">
      <c r="U193" s="33"/>
    </row>
    <row r="194" spans="1:23" x14ac:dyDescent="0.25">
      <c r="U194" s="33"/>
    </row>
    <row r="195" spans="1:23" x14ac:dyDescent="0.25">
      <c r="U195" s="33"/>
    </row>
    <row r="196" spans="1:23" x14ac:dyDescent="0.25">
      <c r="U196" s="33"/>
    </row>
    <row r="197" spans="1:23" x14ac:dyDescent="0.25">
      <c r="U197" s="33"/>
    </row>
    <row r="198" spans="1:23" x14ac:dyDescent="0.25">
      <c r="U198" s="33"/>
    </row>
    <row r="199" spans="1:23" x14ac:dyDescent="0.25">
      <c r="U199" s="33"/>
    </row>
    <row r="200" spans="1:23" x14ac:dyDescent="0.25">
      <c r="U200" s="33"/>
    </row>
    <row r="201" spans="1:23" x14ac:dyDescent="0.25">
      <c r="U201" s="33"/>
    </row>
    <row r="202" spans="1:23" x14ac:dyDescent="0.25">
      <c r="U202" s="33"/>
    </row>
    <row r="203" spans="1:23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34"/>
      <c r="V203" s="11"/>
      <c r="W203" s="11"/>
    </row>
    <row r="204" spans="1:2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34"/>
      <c r="V204" s="11"/>
      <c r="W204" s="11"/>
    </row>
    <row r="205" spans="1:23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33"/>
      <c r="V205" s="11"/>
      <c r="W205" s="11"/>
    </row>
    <row r="206" spans="1:2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33"/>
      <c r="V206" s="11"/>
      <c r="W206" s="11"/>
    </row>
    <row r="207" spans="1:23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33"/>
      <c r="V207" s="11"/>
      <c r="W207" s="11"/>
    </row>
    <row r="208" spans="1:2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33"/>
      <c r="V208" s="11"/>
      <c r="W208" s="11"/>
    </row>
    <row r="209" spans="21:21" x14ac:dyDescent="0.25">
      <c r="U209" s="33"/>
    </row>
    <row r="210" spans="21:21" x14ac:dyDescent="0.25">
      <c r="U210" s="33"/>
    </row>
    <row r="211" spans="21:21" x14ac:dyDescent="0.25">
      <c r="U211" s="33"/>
    </row>
    <row r="212" spans="21:21" x14ac:dyDescent="0.25">
      <c r="U212" s="33"/>
    </row>
    <row r="213" spans="21:21" x14ac:dyDescent="0.25">
      <c r="U213" s="33"/>
    </row>
    <row r="214" spans="21:21" x14ac:dyDescent="0.25">
      <c r="U214" s="33"/>
    </row>
    <row r="215" spans="21:21" x14ac:dyDescent="0.25">
      <c r="U215" s="33"/>
    </row>
    <row r="216" spans="21:21" x14ac:dyDescent="0.25">
      <c r="U216" s="33"/>
    </row>
    <row r="217" spans="21:21" x14ac:dyDescent="0.25">
      <c r="U217" s="33"/>
    </row>
    <row r="218" spans="21:21" x14ac:dyDescent="0.25">
      <c r="U218" s="33"/>
    </row>
    <row r="219" spans="21:21" x14ac:dyDescent="0.25">
      <c r="U219" s="33"/>
    </row>
    <row r="220" spans="21:21" x14ac:dyDescent="0.25">
      <c r="U220" s="33"/>
    </row>
    <row r="221" spans="21:21" x14ac:dyDescent="0.25">
      <c r="U221" s="33"/>
    </row>
    <row r="222" spans="21:21" x14ac:dyDescent="0.25">
      <c r="U222" s="33"/>
    </row>
    <row r="223" spans="21:21" x14ac:dyDescent="0.25">
      <c r="U223" s="33"/>
    </row>
    <row r="224" spans="21:21" x14ac:dyDescent="0.25">
      <c r="U224" s="33"/>
    </row>
    <row r="225" spans="21:21" x14ac:dyDescent="0.25">
      <c r="U225" s="33"/>
    </row>
    <row r="226" spans="21:21" x14ac:dyDescent="0.25">
      <c r="U226" s="33"/>
    </row>
    <row r="227" spans="21:21" x14ac:dyDescent="0.25">
      <c r="U227" s="33"/>
    </row>
    <row r="228" spans="21:21" x14ac:dyDescent="0.25">
      <c r="U228" s="33"/>
    </row>
    <row r="229" spans="21:21" x14ac:dyDescent="0.25">
      <c r="U229" s="33"/>
    </row>
    <row r="230" spans="21:21" x14ac:dyDescent="0.25">
      <c r="U230" s="33"/>
    </row>
    <row r="231" spans="21:21" x14ac:dyDescent="0.25">
      <c r="U231" s="33"/>
    </row>
    <row r="232" spans="21:21" x14ac:dyDescent="0.25">
      <c r="U232" s="33"/>
    </row>
    <row r="233" spans="21:21" x14ac:dyDescent="0.25">
      <c r="U233" s="33"/>
    </row>
    <row r="234" spans="21:21" x14ac:dyDescent="0.25">
      <c r="U234" s="33"/>
    </row>
    <row r="235" spans="21:21" x14ac:dyDescent="0.25">
      <c r="U235" s="33"/>
    </row>
    <row r="236" spans="21:21" x14ac:dyDescent="0.25">
      <c r="U236" s="33"/>
    </row>
    <row r="237" spans="21:21" x14ac:dyDescent="0.25">
      <c r="U237" s="33"/>
    </row>
    <row r="238" spans="21:21" x14ac:dyDescent="0.25">
      <c r="U238" s="33"/>
    </row>
    <row r="239" spans="21:21" x14ac:dyDescent="0.25">
      <c r="U239" s="33"/>
    </row>
    <row r="240" spans="21:21" x14ac:dyDescent="0.25">
      <c r="U240" s="33"/>
    </row>
    <row r="241" spans="21:21" x14ac:dyDescent="0.25">
      <c r="U241" s="33"/>
    </row>
    <row r="242" spans="21:21" x14ac:dyDescent="0.25">
      <c r="U242" s="33"/>
    </row>
    <row r="243" spans="21:21" x14ac:dyDescent="0.25">
      <c r="U243" s="33"/>
    </row>
    <row r="244" spans="21:21" x14ac:dyDescent="0.25">
      <c r="U244" s="33"/>
    </row>
    <row r="245" spans="21:21" x14ac:dyDescent="0.25">
      <c r="U245" s="33"/>
    </row>
    <row r="246" spans="21:21" x14ac:dyDescent="0.25">
      <c r="U246" s="33"/>
    </row>
    <row r="247" spans="21:21" x14ac:dyDescent="0.25">
      <c r="U247" s="33"/>
    </row>
    <row r="248" spans="21:21" x14ac:dyDescent="0.25">
      <c r="U248" s="33"/>
    </row>
    <row r="249" spans="21:21" x14ac:dyDescent="0.25">
      <c r="U249" s="33"/>
    </row>
    <row r="250" spans="21:21" x14ac:dyDescent="0.25">
      <c r="U250" s="33"/>
    </row>
    <row r="251" spans="21:21" x14ac:dyDescent="0.25">
      <c r="U251" s="33"/>
    </row>
    <row r="252" spans="21:21" x14ac:dyDescent="0.25">
      <c r="U252" s="33"/>
    </row>
    <row r="253" spans="21:21" x14ac:dyDescent="0.25">
      <c r="U253" s="33"/>
    </row>
    <row r="254" spans="21:21" x14ac:dyDescent="0.25">
      <c r="U254" s="33"/>
    </row>
    <row r="255" spans="21:21" x14ac:dyDescent="0.25">
      <c r="U255" s="33"/>
    </row>
    <row r="256" spans="21:21" x14ac:dyDescent="0.25">
      <c r="U256" s="33"/>
    </row>
    <row r="257" spans="21:21" x14ac:dyDescent="0.25">
      <c r="U257" s="33"/>
    </row>
    <row r="258" spans="21:21" x14ac:dyDescent="0.25">
      <c r="U258" s="33"/>
    </row>
    <row r="259" spans="21:21" x14ac:dyDescent="0.25">
      <c r="U259" s="33"/>
    </row>
    <row r="260" spans="21:21" x14ac:dyDescent="0.25">
      <c r="U260" s="33"/>
    </row>
    <row r="261" spans="21:21" x14ac:dyDescent="0.25">
      <c r="U261" s="33"/>
    </row>
    <row r="262" spans="21:21" x14ac:dyDescent="0.25">
      <c r="U262" s="33"/>
    </row>
    <row r="263" spans="21:21" x14ac:dyDescent="0.25">
      <c r="U263" s="33"/>
    </row>
    <row r="264" spans="21:21" x14ac:dyDescent="0.25">
      <c r="U264" s="33"/>
    </row>
    <row r="265" spans="21:21" x14ac:dyDescent="0.25">
      <c r="U265" s="33"/>
    </row>
    <row r="266" spans="21:21" x14ac:dyDescent="0.25">
      <c r="U266" s="33"/>
    </row>
    <row r="267" spans="21:21" x14ac:dyDescent="0.25">
      <c r="U267" s="33"/>
    </row>
    <row r="268" spans="21:21" x14ac:dyDescent="0.25">
      <c r="U268" s="33"/>
    </row>
    <row r="269" spans="21:21" x14ac:dyDescent="0.25">
      <c r="U269" s="33"/>
    </row>
    <row r="270" spans="21:21" x14ac:dyDescent="0.25">
      <c r="U270" s="33"/>
    </row>
    <row r="271" spans="21:21" x14ac:dyDescent="0.25">
      <c r="U271" s="33"/>
    </row>
    <row r="272" spans="21:21" x14ac:dyDescent="0.25">
      <c r="U272" s="33"/>
    </row>
    <row r="273" spans="21:21" x14ac:dyDescent="0.25">
      <c r="U273" s="33"/>
    </row>
    <row r="274" spans="21:21" x14ac:dyDescent="0.25">
      <c r="U274" s="33"/>
    </row>
    <row r="275" spans="21:21" x14ac:dyDescent="0.25">
      <c r="U275" s="33"/>
    </row>
    <row r="276" spans="21:21" x14ac:dyDescent="0.25">
      <c r="U276" s="33"/>
    </row>
    <row r="277" spans="21:21" x14ac:dyDescent="0.25">
      <c r="U277" s="33"/>
    </row>
    <row r="278" spans="21:21" x14ac:dyDescent="0.25">
      <c r="U278" s="33"/>
    </row>
    <row r="279" spans="21:21" x14ac:dyDescent="0.25">
      <c r="U279" s="33"/>
    </row>
    <row r="280" spans="21:21" x14ac:dyDescent="0.25">
      <c r="U280" s="33"/>
    </row>
    <row r="281" spans="21:21" x14ac:dyDescent="0.25">
      <c r="U281" s="33"/>
    </row>
    <row r="282" spans="21:21" x14ac:dyDescent="0.25">
      <c r="U282" s="33"/>
    </row>
    <row r="283" spans="21:21" x14ac:dyDescent="0.25">
      <c r="U283" s="33"/>
    </row>
    <row r="284" spans="21:21" x14ac:dyDescent="0.25">
      <c r="U284" s="33"/>
    </row>
    <row r="285" spans="21:21" x14ac:dyDescent="0.25">
      <c r="U285" s="33"/>
    </row>
    <row r="286" spans="21:21" x14ac:dyDescent="0.25">
      <c r="U286" s="33"/>
    </row>
    <row r="287" spans="21:21" x14ac:dyDescent="0.25">
      <c r="U287" s="33"/>
    </row>
    <row r="288" spans="21:21" x14ac:dyDescent="0.25">
      <c r="U288" s="33"/>
    </row>
    <row r="289" spans="21:21" x14ac:dyDescent="0.25">
      <c r="U289" s="33"/>
    </row>
    <row r="290" spans="21:21" x14ac:dyDescent="0.25">
      <c r="U290" s="33"/>
    </row>
    <row r="291" spans="21:21" x14ac:dyDescent="0.25">
      <c r="U291" s="33"/>
    </row>
    <row r="292" spans="21:21" x14ac:dyDescent="0.25">
      <c r="U292" s="33"/>
    </row>
    <row r="293" spans="21:21" x14ac:dyDescent="0.25">
      <c r="U293" s="33"/>
    </row>
    <row r="294" spans="21:21" x14ac:dyDescent="0.25">
      <c r="U294" s="33"/>
    </row>
    <row r="295" spans="21:21" x14ac:dyDescent="0.25">
      <c r="U295" s="33"/>
    </row>
    <row r="296" spans="21:21" x14ac:dyDescent="0.25">
      <c r="U296" s="33"/>
    </row>
    <row r="297" spans="21:21" x14ac:dyDescent="0.25">
      <c r="U297" s="33"/>
    </row>
    <row r="298" spans="21:21" x14ac:dyDescent="0.25">
      <c r="U298" s="33"/>
    </row>
    <row r="299" spans="21:21" x14ac:dyDescent="0.25">
      <c r="U299" s="33"/>
    </row>
    <row r="300" spans="21:21" x14ac:dyDescent="0.25">
      <c r="U300" s="33"/>
    </row>
    <row r="301" spans="21:21" x14ac:dyDescent="0.25">
      <c r="U301" s="33"/>
    </row>
    <row r="302" spans="21:21" x14ac:dyDescent="0.25">
      <c r="U302" s="33"/>
    </row>
    <row r="303" spans="21:21" x14ac:dyDescent="0.25">
      <c r="U303" s="33"/>
    </row>
    <row r="304" spans="21:21" x14ac:dyDescent="0.25">
      <c r="U304" s="33"/>
    </row>
    <row r="305" spans="21:21" x14ac:dyDescent="0.25">
      <c r="U305" s="33"/>
    </row>
    <row r="306" spans="21:21" x14ac:dyDescent="0.25">
      <c r="U306" s="33"/>
    </row>
    <row r="307" spans="21:21" x14ac:dyDescent="0.25">
      <c r="U307" s="33"/>
    </row>
    <row r="308" spans="21:21" x14ac:dyDescent="0.25">
      <c r="U308" s="33"/>
    </row>
    <row r="309" spans="21:21" x14ac:dyDescent="0.25">
      <c r="U309" s="33"/>
    </row>
    <row r="310" spans="21:21" x14ac:dyDescent="0.25">
      <c r="U310" s="33"/>
    </row>
    <row r="311" spans="21:21" x14ac:dyDescent="0.25">
      <c r="U311" s="33"/>
    </row>
    <row r="312" spans="21:21" x14ac:dyDescent="0.25">
      <c r="U312" s="33"/>
    </row>
    <row r="313" spans="21:21" x14ac:dyDescent="0.25">
      <c r="U313" s="33"/>
    </row>
    <row r="314" spans="21:21" x14ac:dyDescent="0.25">
      <c r="U314" s="33"/>
    </row>
    <row r="315" spans="21:21" x14ac:dyDescent="0.25">
      <c r="U315" s="33"/>
    </row>
    <row r="316" spans="21:21" x14ac:dyDescent="0.25">
      <c r="U316" s="33"/>
    </row>
    <row r="317" spans="21:21" x14ac:dyDescent="0.25">
      <c r="U317" s="33"/>
    </row>
    <row r="318" spans="21:21" x14ac:dyDescent="0.25">
      <c r="U318" s="33"/>
    </row>
    <row r="319" spans="21:21" x14ac:dyDescent="0.25">
      <c r="U319" s="33"/>
    </row>
    <row r="320" spans="21:21" x14ac:dyDescent="0.25">
      <c r="U320" s="33"/>
    </row>
    <row r="321" spans="21:21" x14ac:dyDescent="0.25">
      <c r="U321" s="33"/>
    </row>
    <row r="322" spans="21:21" x14ac:dyDescent="0.25">
      <c r="U322" s="33"/>
    </row>
    <row r="323" spans="21:21" x14ac:dyDescent="0.25">
      <c r="U323" s="33"/>
    </row>
    <row r="324" spans="21:21" x14ac:dyDescent="0.25">
      <c r="U324" s="33"/>
    </row>
    <row r="325" spans="21:21" x14ac:dyDescent="0.25">
      <c r="U325" s="33"/>
    </row>
    <row r="326" spans="21:21" x14ac:dyDescent="0.25">
      <c r="U326" s="33"/>
    </row>
    <row r="327" spans="21:21" x14ac:dyDescent="0.25">
      <c r="U327" s="33"/>
    </row>
    <row r="328" spans="21:21" x14ac:dyDescent="0.25">
      <c r="U328" s="33"/>
    </row>
    <row r="329" spans="21:21" x14ac:dyDescent="0.25">
      <c r="U329" s="33"/>
    </row>
    <row r="330" spans="21:21" x14ac:dyDescent="0.25">
      <c r="U330" s="33"/>
    </row>
    <row r="331" spans="21:21" x14ac:dyDescent="0.25">
      <c r="U331" s="33"/>
    </row>
    <row r="332" spans="21:21" x14ac:dyDescent="0.25">
      <c r="U332" s="33"/>
    </row>
    <row r="333" spans="21:21" x14ac:dyDescent="0.25">
      <c r="U333" s="33"/>
    </row>
    <row r="334" spans="21:21" x14ac:dyDescent="0.25">
      <c r="U334" s="33"/>
    </row>
    <row r="335" spans="21:21" x14ac:dyDescent="0.25">
      <c r="U335" s="33"/>
    </row>
    <row r="336" spans="21:21" x14ac:dyDescent="0.25">
      <c r="U336" s="33"/>
    </row>
    <row r="337" spans="21:21" x14ac:dyDescent="0.25">
      <c r="U337" s="33"/>
    </row>
    <row r="338" spans="21:21" x14ac:dyDescent="0.25">
      <c r="U338" s="33"/>
    </row>
    <row r="339" spans="21:21" x14ac:dyDescent="0.25">
      <c r="U339" s="33"/>
    </row>
    <row r="340" spans="21:21" x14ac:dyDescent="0.25">
      <c r="U340" s="33"/>
    </row>
    <row r="341" spans="21:21" x14ac:dyDescent="0.25">
      <c r="U341" s="33"/>
    </row>
    <row r="342" spans="21:21" x14ac:dyDescent="0.25">
      <c r="U342" s="33"/>
    </row>
    <row r="343" spans="21:21" x14ac:dyDescent="0.25">
      <c r="U343" s="33"/>
    </row>
    <row r="344" spans="21:21" x14ac:dyDescent="0.25">
      <c r="U344" s="33"/>
    </row>
    <row r="345" spans="21:21" x14ac:dyDescent="0.25">
      <c r="U345" s="33"/>
    </row>
    <row r="346" spans="21:21" x14ac:dyDescent="0.25">
      <c r="U346" s="33"/>
    </row>
    <row r="347" spans="21:21" x14ac:dyDescent="0.25">
      <c r="U347" s="33"/>
    </row>
    <row r="348" spans="21:21" x14ac:dyDescent="0.25">
      <c r="U348" s="33"/>
    </row>
    <row r="349" spans="21:21" x14ac:dyDescent="0.25">
      <c r="U349" s="33"/>
    </row>
    <row r="350" spans="21:21" x14ac:dyDescent="0.25">
      <c r="U350" s="33"/>
    </row>
    <row r="351" spans="21:21" x14ac:dyDescent="0.25">
      <c r="U351" s="33"/>
    </row>
    <row r="352" spans="21:21" x14ac:dyDescent="0.25">
      <c r="U352" s="33"/>
    </row>
    <row r="353" spans="21:21" x14ac:dyDescent="0.25">
      <c r="U353" s="33"/>
    </row>
    <row r="354" spans="21:21" x14ac:dyDescent="0.25">
      <c r="U354" s="33"/>
    </row>
    <row r="355" spans="21:21" x14ac:dyDescent="0.25">
      <c r="U355" s="33"/>
    </row>
    <row r="356" spans="21:21" x14ac:dyDescent="0.25">
      <c r="U356" s="33"/>
    </row>
    <row r="357" spans="21:21" x14ac:dyDescent="0.25">
      <c r="U357" s="33"/>
    </row>
    <row r="358" spans="21:21" x14ac:dyDescent="0.25">
      <c r="U358" s="33"/>
    </row>
    <row r="359" spans="21:21" x14ac:dyDescent="0.25">
      <c r="U359" s="33"/>
    </row>
    <row r="360" spans="21:21" x14ac:dyDescent="0.25">
      <c r="U360" s="33"/>
    </row>
    <row r="361" spans="21:21" x14ac:dyDescent="0.25">
      <c r="U361" s="33"/>
    </row>
    <row r="362" spans="21:21" x14ac:dyDescent="0.25">
      <c r="U362" s="33"/>
    </row>
    <row r="363" spans="21:21" x14ac:dyDescent="0.25">
      <c r="U363" s="33"/>
    </row>
    <row r="364" spans="21:21" x14ac:dyDescent="0.25">
      <c r="U364" s="33"/>
    </row>
    <row r="365" spans="21:21" x14ac:dyDescent="0.25">
      <c r="U365" s="33"/>
    </row>
    <row r="366" spans="21:21" x14ac:dyDescent="0.25">
      <c r="U366" s="33"/>
    </row>
    <row r="367" spans="21:21" x14ac:dyDescent="0.25">
      <c r="U367" s="33"/>
    </row>
    <row r="368" spans="21:21" x14ac:dyDescent="0.25">
      <c r="U368" s="33"/>
    </row>
    <row r="369" spans="21:21" x14ac:dyDescent="0.25">
      <c r="U369" s="33"/>
    </row>
    <row r="370" spans="21:21" x14ac:dyDescent="0.25">
      <c r="U370" s="33"/>
    </row>
    <row r="371" spans="21:21" x14ac:dyDescent="0.25">
      <c r="U371" s="33"/>
    </row>
    <row r="372" spans="21:21" x14ac:dyDescent="0.25">
      <c r="U372" s="33"/>
    </row>
    <row r="373" spans="21:21" x14ac:dyDescent="0.25">
      <c r="U373" s="33"/>
    </row>
    <row r="374" spans="21:21" x14ac:dyDescent="0.25">
      <c r="U374" s="33"/>
    </row>
    <row r="375" spans="21:21" x14ac:dyDescent="0.25">
      <c r="U375" s="33"/>
    </row>
    <row r="376" spans="21:21" x14ac:dyDescent="0.25">
      <c r="U376" s="33"/>
    </row>
    <row r="377" spans="21:21" x14ac:dyDescent="0.25">
      <c r="U377" s="33"/>
    </row>
    <row r="378" spans="21:21" x14ac:dyDescent="0.25">
      <c r="U378" s="33"/>
    </row>
    <row r="379" spans="21:21" x14ac:dyDescent="0.25">
      <c r="U379" s="33"/>
    </row>
    <row r="380" spans="21:21" x14ac:dyDescent="0.25">
      <c r="U380" s="33"/>
    </row>
    <row r="381" spans="21:21" x14ac:dyDescent="0.25">
      <c r="U381" s="33"/>
    </row>
    <row r="382" spans="21:21" x14ac:dyDescent="0.25">
      <c r="U382" s="33"/>
    </row>
    <row r="383" spans="21:21" x14ac:dyDescent="0.25">
      <c r="U383" s="33"/>
    </row>
    <row r="384" spans="21:21" x14ac:dyDescent="0.25">
      <c r="U384" s="33"/>
    </row>
    <row r="385" spans="21:21" x14ac:dyDescent="0.25">
      <c r="U385" s="33"/>
    </row>
    <row r="386" spans="21:21" x14ac:dyDescent="0.25">
      <c r="U386" s="33"/>
    </row>
    <row r="387" spans="21:21" x14ac:dyDescent="0.25">
      <c r="U387" s="33"/>
    </row>
    <row r="388" spans="21:21" x14ac:dyDescent="0.25">
      <c r="U388" s="33"/>
    </row>
    <row r="389" spans="21:21" x14ac:dyDescent="0.25">
      <c r="U389" s="33"/>
    </row>
    <row r="390" spans="21:21" x14ac:dyDescent="0.25">
      <c r="U390" s="33"/>
    </row>
    <row r="391" spans="21:21" x14ac:dyDescent="0.25">
      <c r="U391" s="33"/>
    </row>
    <row r="392" spans="21:21" x14ac:dyDescent="0.25">
      <c r="U392" s="33"/>
    </row>
    <row r="393" spans="21:21" x14ac:dyDescent="0.25">
      <c r="U393" s="33"/>
    </row>
    <row r="394" spans="21:21" x14ac:dyDescent="0.25">
      <c r="U394" s="33"/>
    </row>
    <row r="395" spans="21:21" x14ac:dyDescent="0.25">
      <c r="U395" s="33"/>
    </row>
    <row r="396" spans="21:21" x14ac:dyDescent="0.25">
      <c r="U396" s="33"/>
    </row>
    <row r="397" spans="21:21" x14ac:dyDescent="0.25">
      <c r="U397" s="33"/>
    </row>
    <row r="398" spans="21:21" x14ac:dyDescent="0.25">
      <c r="U398" s="33"/>
    </row>
    <row r="399" spans="21:21" x14ac:dyDescent="0.25">
      <c r="U399" s="33"/>
    </row>
    <row r="400" spans="21:21" x14ac:dyDescent="0.25">
      <c r="U400" s="33"/>
    </row>
    <row r="401" spans="21:21" x14ac:dyDescent="0.25">
      <c r="U401" s="33"/>
    </row>
    <row r="402" spans="21:21" x14ac:dyDescent="0.25">
      <c r="U402" s="33"/>
    </row>
    <row r="403" spans="21:21" x14ac:dyDescent="0.25">
      <c r="U403" s="33"/>
    </row>
    <row r="404" spans="21:21" x14ac:dyDescent="0.25">
      <c r="U404" s="33"/>
    </row>
    <row r="405" spans="21:21" x14ac:dyDescent="0.25">
      <c r="U405" s="33"/>
    </row>
    <row r="406" spans="21:21" x14ac:dyDescent="0.25">
      <c r="U406" s="33"/>
    </row>
    <row r="407" spans="21:21" x14ac:dyDescent="0.25">
      <c r="U407" s="33"/>
    </row>
    <row r="408" spans="21:21" x14ac:dyDescent="0.25">
      <c r="U408" s="33"/>
    </row>
    <row r="409" spans="21:21" x14ac:dyDescent="0.25">
      <c r="U409" s="33"/>
    </row>
    <row r="410" spans="21:21" x14ac:dyDescent="0.25">
      <c r="U410" s="33"/>
    </row>
    <row r="411" spans="21:21" x14ac:dyDescent="0.25">
      <c r="U411" s="33"/>
    </row>
    <row r="412" spans="21:21" x14ac:dyDescent="0.25">
      <c r="U412" s="33"/>
    </row>
    <row r="413" spans="21:21" x14ac:dyDescent="0.25">
      <c r="U413" s="33"/>
    </row>
    <row r="414" spans="21:21" x14ac:dyDescent="0.25">
      <c r="U414" s="33"/>
    </row>
    <row r="415" spans="21:21" x14ac:dyDescent="0.25">
      <c r="U415" s="33"/>
    </row>
    <row r="416" spans="21:21" x14ac:dyDescent="0.25">
      <c r="U416" s="33"/>
    </row>
    <row r="417" spans="21:21" x14ac:dyDescent="0.25">
      <c r="U417" s="33"/>
    </row>
    <row r="418" spans="21:21" x14ac:dyDescent="0.25">
      <c r="U418" s="33"/>
    </row>
    <row r="419" spans="21:21" x14ac:dyDescent="0.25">
      <c r="U419" s="33"/>
    </row>
    <row r="420" spans="21:21" x14ac:dyDescent="0.25">
      <c r="U420" s="33"/>
    </row>
    <row r="421" spans="21:21" x14ac:dyDescent="0.25">
      <c r="U421" s="33"/>
    </row>
    <row r="422" spans="21:21" x14ac:dyDescent="0.25">
      <c r="U422" s="33"/>
    </row>
    <row r="423" spans="21:21" x14ac:dyDescent="0.25">
      <c r="U423" s="33"/>
    </row>
    <row r="424" spans="21:21" x14ac:dyDescent="0.25">
      <c r="U424" s="33"/>
    </row>
    <row r="425" spans="21:21" x14ac:dyDescent="0.25">
      <c r="U425" s="33"/>
    </row>
    <row r="426" spans="21:21" x14ac:dyDescent="0.25">
      <c r="U426" s="33"/>
    </row>
    <row r="427" spans="21:21" x14ac:dyDescent="0.25">
      <c r="U427" s="33"/>
    </row>
    <row r="428" spans="21:21" x14ac:dyDescent="0.25">
      <c r="U428" s="33"/>
    </row>
    <row r="429" spans="21:21" x14ac:dyDescent="0.25">
      <c r="U429" s="33"/>
    </row>
    <row r="430" spans="21:21" x14ac:dyDescent="0.25">
      <c r="U430" s="33"/>
    </row>
    <row r="431" spans="21:21" x14ac:dyDescent="0.25">
      <c r="U431" s="33"/>
    </row>
    <row r="432" spans="21:21" x14ac:dyDescent="0.25">
      <c r="U432" s="33"/>
    </row>
    <row r="433" spans="21:21" x14ac:dyDescent="0.25">
      <c r="U433" s="33"/>
    </row>
    <row r="434" spans="21:21" x14ac:dyDescent="0.25">
      <c r="U434" s="33"/>
    </row>
    <row r="435" spans="21:21" x14ac:dyDescent="0.25">
      <c r="U435" s="33"/>
    </row>
    <row r="436" spans="21:21" x14ac:dyDescent="0.25">
      <c r="U436" s="33"/>
    </row>
    <row r="437" spans="21:21" x14ac:dyDescent="0.25">
      <c r="U437" s="33"/>
    </row>
    <row r="438" spans="21:21" x14ac:dyDescent="0.25">
      <c r="U438" s="33"/>
    </row>
    <row r="439" spans="21:21" x14ac:dyDescent="0.25">
      <c r="U439" s="33"/>
    </row>
    <row r="440" spans="21:21" x14ac:dyDescent="0.25">
      <c r="U440" s="33"/>
    </row>
    <row r="441" spans="21:21" x14ac:dyDescent="0.25">
      <c r="U441" s="33"/>
    </row>
    <row r="442" spans="21:21" x14ac:dyDescent="0.25">
      <c r="U442" s="33"/>
    </row>
    <row r="443" spans="21:21" x14ac:dyDescent="0.25">
      <c r="U443" s="33"/>
    </row>
    <row r="444" spans="21:21" x14ac:dyDescent="0.25">
      <c r="U444" s="33"/>
    </row>
    <row r="445" spans="21:21" x14ac:dyDescent="0.25">
      <c r="U445" s="33"/>
    </row>
    <row r="446" spans="21:21" x14ac:dyDescent="0.25">
      <c r="U446" s="33"/>
    </row>
    <row r="447" spans="21:21" x14ac:dyDescent="0.25">
      <c r="U447" s="33"/>
    </row>
    <row r="448" spans="21:21" x14ac:dyDescent="0.25">
      <c r="U448" s="33"/>
    </row>
    <row r="449" spans="21:21" x14ac:dyDescent="0.25">
      <c r="U449" s="33"/>
    </row>
    <row r="450" spans="21:21" x14ac:dyDescent="0.25">
      <c r="U450" s="33"/>
    </row>
    <row r="451" spans="21:21" x14ac:dyDescent="0.25">
      <c r="U451" s="33"/>
    </row>
    <row r="452" spans="21:21" x14ac:dyDescent="0.25">
      <c r="U452" s="33"/>
    </row>
    <row r="453" spans="21:21" x14ac:dyDescent="0.25">
      <c r="U453" s="33"/>
    </row>
    <row r="454" spans="21:21" x14ac:dyDescent="0.25">
      <c r="U454" s="33"/>
    </row>
    <row r="455" spans="21:21" x14ac:dyDescent="0.25">
      <c r="U455" s="33"/>
    </row>
    <row r="456" spans="21:21" x14ac:dyDescent="0.25">
      <c r="U456" s="33"/>
    </row>
    <row r="457" spans="21:21" x14ac:dyDescent="0.25">
      <c r="U457" s="33"/>
    </row>
    <row r="458" spans="21:21" x14ac:dyDescent="0.25">
      <c r="U458" s="33"/>
    </row>
    <row r="459" spans="21:21" x14ac:dyDescent="0.25">
      <c r="U459" s="33"/>
    </row>
    <row r="460" spans="21:21" x14ac:dyDescent="0.25">
      <c r="U460" s="33"/>
    </row>
    <row r="461" spans="21:21" x14ac:dyDescent="0.25">
      <c r="U461" s="33"/>
    </row>
    <row r="462" spans="21:21" x14ac:dyDescent="0.25">
      <c r="U462" s="33"/>
    </row>
    <row r="463" spans="21:21" x14ac:dyDescent="0.25">
      <c r="U463" s="33"/>
    </row>
    <row r="464" spans="21:21" x14ac:dyDescent="0.25">
      <c r="U464" s="33"/>
    </row>
    <row r="465" spans="21:21" x14ac:dyDescent="0.25">
      <c r="U465" s="33"/>
    </row>
    <row r="466" spans="21:21" x14ac:dyDescent="0.25">
      <c r="U466" s="33"/>
    </row>
    <row r="467" spans="21:21" x14ac:dyDescent="0.25">
      <c r="U467" s="33"/>
    </row>
    <row r="468" spans="21:21" x14ac:dyDescent="0.25">
      <c r="U468" s="33"/>
    </row>
    <row r="469" spans="21:21" x14ac:dyDescent="0.25">
      <c r="U469" s="33"/>
    </row>
    <row r="470" spans="21:21" x14ac:dyDescent="0.25">
      <c r="U470" s="33"/>
    </row>
    <row r="471" spans="21:21" x14ac:dyDescent="0.25">
      <c r="U471" s="33"/>
    </row>
    <row r="472" spans="21:21" x14ac:dyDescent="0.25">
      <c r="U472" s="33"/>
    </row>
    <row r="473" spans="21:21" x14ac:dyDescent="0.25">
      <c r="U473" s="33"/>
    </row>
    <row r="474" spans="21:21" x14ac:dyDescent="0.25">
      <c r="U474" s="33"/>
    </row>
    <row r="475" spans="21:21" x14ac:dyDescent="0.25">
      <c r="U475" s="33"/>
    </row>
    <row r="476" spans="21:21" x14ac:dyDescent="0.25">
      <c r="U476" s="33"/>
    </row>
    <row r="477" spans="21:21" x14ac:dyDescent="0.25">
      <c r="U477" s="33"/>
    </row>
    <row r="478" spans="21:21" x14ac:dyDescent="0.25">
      <c r="U478" s="33"/>
    </row>
    <row r="479" spans="21:21" x14ac:dyDescent="0.25">
      <c r="U479" s="33"/>
    </row>
    <row r="480" spans="21:21" x14ac:dyDescent="0.25">
      <c r="U480" s="33"/>
    </row>
    <row r="481" spans="21:21" x14ac:dyDescent="0.25">
      <c r="U481" s="33"/>
    </row>
    <row r="482" spans="21:21" x14ac:dyDescent="0.25">
      <c r="U482" s="33"/>
    </row>
    <row r="483" spans="21:21" x14ac:dyDescent="0.25">
      <c r="U483" s="33"/>
    </row>
    <row r="484" spans="21:21" x14ac:dyDescent="0.25">
      <c r="U484" s="33"/>
    </row>
    <row r="485" spans="21:21" x14ac:dyDescent="0.25">
      <c r="U485" s="33"/>
    </row>
    <row r="486" spans="21:21" x14ac:dyDescent="0.25">
      <c r="U486" s="33"/>
    </row>
    <row r="487" spans="21:21" x14ac:dyDescent="0.25">
      <c r="U487" s="33"/>
    </row>
    <row r="488" spans="21:21" x14ac:dyDescent="0.25">
      <c r="U488" s="33"/>
    </row>
    <row r="489" spans="21:21" x14ac:dyDescent="0.25">
      <c r="U489" s="33"/>
    </row>
    <row r="490" spans="21:21" x14ac:dyDescent="0.25">
      <c r="U490" s="33"/>
    </row>
    <row r="491" spans="21:21" x14ac:dyDescent="0.25">
      <c r="U491" s="33"/>
    </row>
    <row r="492" spans="21:21" x14ac:dyDescent="0.25">
      <c r="U492" s="33"/>
    </row>
    <row r="493" spans="21:21" x14ac:dyDescent="0.25">
      <c r="U493" s="33"/>
    </row>
    <row r="494" spans="21:21" x14ac:dyDescent="0.25">
      <c r="U494" s="33"/>
    </row>
    <row r="495" spans="21:21" x14ac:dyDescent="0.25">
      <c r="U495" s="33"/>
    </row>
    <row r="496" spans="21:21" x14ac:dyDescent="0.25">
      <c r="U496" s="33"/>
    </row>
    <row r="497" spans="21:21" x14ac:dyDescent="0.25">
      <c r="U497" s="33"/>
    </row>
    <row r="498" spans="21:21" x14ac:dyDescent="0.25">
      <c r="U498" s="33"/>
    </row>
    <row r="499" spans="21:21" x14ac:dyDescent="0.25">
      <c r="U499" s="33"/>
    </row>
    <row r="500" spans="21:21" x14ac:dyDescent="0.25">
      <c r="U500" s="33"/>
    </row>
    <row r="501" spans="21:21" x14ac:dyDescent="0.25">
      <c r="U501" s="33"/>
    </row>
    <row r="502" spans="21:21" x14ac:dyDescent="0.25">
      <c r="U502" s="33"/>
    </row>
    <row r="503" spans="21:21" x14ac:dyDescent="0.25">
      <c r="U503" s="33"/>
    </row>
    <row r="504" spans="21:21" x14ac:dyDescent="0.25">
      <c r="U504" s="33"/>
    </row>
    <row r="505" spans="21:21" x14ac:dyDescent="0.25">
      <c r="U505" s="33"/>
    </row>
    <row r="506" spans="21:21" x14ac:dyDescent="0.25">
      <c r="U506" s="33"/>
    </row>
    <row r="507" spans="21:21" x14ac:dyDescent="0.25">
      <c r="U507" s="33"/>
    </row>
    <row r="508" spans="21:21" x14ac:dyDescent="0.25">
      <c r="U508" s="33"/>
    </row>
    <row r="509" spans="21:21" x14ac:dyDescent="0.25">
      <c r="U509" s="33"/>
    </row>
    <row r="510" spans="21:21" x14ac:dyDescent="0.25">
      <c r="U510" s="33"/>
    </row>
    <row r="511" spans="21:21" x14ac:dyDescent="0.25">
      <c r="U511" s="33"/>
    </row>
    <row r="512" spans="21:21" x14ac:dyDescent="0.25">
      <c r="U512" s="33"/>
    </row>
    <row r="513" spans="1:23" x14ac:dyDescent="0.25">
      <c r="U513" s="33"/>
    </row>
    <row r="514" spans="1:23" x14ac:dyDescent="0.25">
      <c r="U514" s="33"/>
    </row>
    <row r="515" spans="1:23" x14ac:dyDescent="0.25">
      <c r="U515" s="33"/>
    </row>
    <row r="516" spans="1:23" x14ac:dyDescent="0.25">
      <c r="U516" s="33"/>
    </row>
    <row r="517" spans="1:23" x14ac:dyDescent="0.25">
      <c r="U517" s="33"/>
    </row>
    <row r="518" spans="1:23" x14ac:dyDescent="0.25">
      <c r="U518" s="33"/>
    </row>
    <row r="519" spans="1:23" x14ac:dyDescent="0.25">
      <c r="U519" s="33"/>
    </row>
    <row r="520" spans="1:23" x14ac:dyDescent="0.25">
      <c r="U520" s="33"/>
    </row>
    <row r="521" spans="1:23" x14ac:dyDescent="0.25">
      <c r="U521" s="33"/>
    </row>
    <row r="522" spans="1:23" x14ac:dyDescent="0.25">
      <c r="U522" s="33"/>
    </row>
    <row r="523" spans="1:23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33"/>
      <c r="V523" s="11"/>
      <c r="W523" s="11"/>
    </row>
    <row r="524" spans="1:23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33"/>
      <c r="V524" s="11"/>
      <c r="W524" s="11"/>
    </row>
    <row r="525" spans="1:23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33"/>
      <c r="V525" s="11"/>
      <c r="W525" s="11"/>
    </row>
    <row r="526" spans="1:23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33"/>
      <c r="V526" s="11"/>
      <c r="W526" s="11"/>
    </row>
    <row r="527" spans="1:23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33"/>
      <c r="V527" s="11"/>
      <c r="W527" s="11"/>
    </row>
    <row r="528" spans="1:23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33"/>
      <c r="V528" s="11"/>
      <c r="W528" s="11"/>
    </row>
    <row r="529" spans="1:23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33"/>
      <c r="V529" s="11"/>
      <c r="W529" s="11"/>
    </row>
    <row r="530" spans="1:23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33"/>
      <c r="V530" s="11"/>
      <c r="W530" s="11"/>
    </row>
    <row r="531" spans="1:23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33"/>
      <c r="V531" s="11"/>
      <c r="W531" s="11"/>
    </row>
    <row r="532" spans="1:23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34"/>
      <c r="V532" s="11"/>
      <c r="W532" s="11"/>
    </row>
    <row r="533" spans="1:23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34"/>
      <c r="V533" s="11"/>
      <c r="W533" s="11"/>
    </row>
    <row r="534" spans="1:23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34"/>
      <c r="V534" s="11"/>
      <c r="W534" s="11"/>
    </row>
    <row r="535" spans="1:23" x14ac:dyDescent="0.25">
      <c r="U535" s="33"/>
    </row>
    <row r="536" spans="1:23" x14ac:dyDescent="0.25">
      <c r="U536" s="33"/>
    </row>
    <row r="537" spans="1:23" x14ac:dyDescent="0.25">
      <c r="U537" s="33"/>
    </row>
    <row r="538" spans="1:23" x14ac:dyDescent="0.25">
      <c r="U538" s="33"/>
    </row>
    <row r="539" spans="1:23" x14ac:dyDescent="0.25">
      <c r="U539" s="33"/>
    </row>
    <row r="540" spans="1:23" x14ac:dyDescent="0.25">
      <c r="U540" s="33"/>
    </row>
    <row r="541" spans="1:23" x14ac:dyDescent="0.25">
      <c r="U541" s="33"/>
    </row>
    <row r="542" spans="1:23" x14ac:dyDescent="0.25">
      <c r="U542" s="33"/>
    </row>
    <row r="543" spans="1:23" x14ac:dyDescent="0.25">
      <c r="U543" s="33"/>
    </row>
    <row r="544" spans="1:23" x14ac:dyDescent="0.25">
      <c r="U544" s="33"/>
    </row>
    <row r="545" spans="21:21" x14ac:dyDescent="0.25">
      <c r="U545" s="33"/>
    </row>
    <row r="546" spans="21:21" x14ac:dyDescent="0.25">
      <c r="U546" s="33"/>
    </row>
    <row r="547" spans="21:21" x14ac:dyDescent="0.25">
      <c r="U547" s="33"/>
    </row>
    <row r="548" spans="21:21" x14ac:dyDescent="0.25">
      <c r="U548" s="33"/>
    </row>
    <row r="549" spans="21:21" x14ac:dyDescent="0.25">
      <c r="U549" s="33"/>
    </row>
    <row r="550" spans="21:21" x14ac:dyDescent="0.25">
      <c r="U550" s="33"/>
    </row>
    <row r="551" spans="21:21" x14ac:dyDescent="0.25">
      <c r="U551" s="33"/>
    </row>
    <row r="552" spans="21:21" x14ac:dyDescent="0.25">
      <c r="U552" s="33"/>
    </row>
    <row r="553" spans="21:21" x14ac:dyDescent="0.25">
      <c r="U553" s="33"/>
    </row>
    <row r="554" spans="21:21" x14ac:dyDescent="0.25">
      <c r="U554" s="33"/>
    </row>
    <row r="555" spans="21:21" x14ac:dyDescent="0.25">
      <c r="U555" s="33"/>
    </row>
    <row r="556" spans="21:21" x14ac:dyDescent="0.25">
      <c r="U556" s="33"/>
    </row>
    <row r="557" spans="21:21" x14ac:dyDescent="0.25">
      <c r="U557" s="33"/>
    </row>
    <row r="558" spans="21:21" x14ac:dyDescent="0.25">
      <c r="U558" s="33"/>
    </row>
    <row r="559" spans="21:21" x14ac:dyDescent="0.25">
      <c r="U559" s="33"/>
    </row>
    <row r="560" spans="21:21" x14ac:dyDescent="0.25">
      <c r="U560" s="33"/>
    </row>
    <row r="561" spans="21:21" x14ac:dyDescent="0.25">
      <c r="U561" s="33"/>
    </row>
    <row r="562" spans="21:21" x14ac:dyDescent="0.25">
      <c r="U562" s="33"/>
    </row>
    <row r="563" spans="21:21" x14ac:dyDescent="0.25">
      <c r="U563" s="33"/>
    </row>
    <row r="564" spans="21:21" x14ac:dyDescent="0.25">
      <c r="U564" s="33"/>
    </row>
    <row r="565" spans="21:21" x14ac:dyDescent="0.25">
      <c r="U565" s="33"/>
    </row>
    <row r="566" spans="21:21" x14ac:dyDescent="0.25">
      <c r="U566" s="33"/>
    </row>
    <row r="567" spans="21:21" x14ac:dyDescent="0.25">
      <c r="U567" s="33"/>
    </row>
    <row r="568" spans="21:21" x14ac:dyDescent="0.25">
      <c r="U568" s="33"/>
    </row>
    <row r="569" spans="21:21" x14ac:dyDescent="0.25">
      <c r="U569" s="33"/>
    </row>
    <row r="570" spans="21:21" x14ac:dyDescent="0.25">
      <c r="U570" s="33"/>
    </row>
    <row r="571" spans="21:21" x14ac:dyDescent="0.25">
      <c r="U571" s="33"/>
    </row>
    <row r="572" spans="21:21" x14ac:dyDescent="0.25">
      <c r="U572" s="33"/>
    </row>
    <row r="573" spans="21:21" x14ac:dyDescent="0.25">
      <c r="U573" s="33"/>
    </row>
    <row r="574" spans="21:21" x14ac:dyDescent="0.25">
      <c r="U574" s="33"/>
    </row>
    <row r="575" spans="21:21" x14ac:dyDescent="0.25">
      <c r="U575" s="33"/>
    </row>
    <row r="576" spans="21:21" x14ac:dyDescent="0.25">
      <c r="U576" s="33"/>
    </row>
    <row r="577" spans="21:21" x14ac:dyDescent="0.25">
      <c r="U577" s="33"/>
    </row>
    <row r="578" spans="21:21" x14ac:dyDescent="0.25">
      <c r="U578" s="33"/>
    </row>
    <row r="579" spans="21:21" x14ac:dyDescent="0.25">
      <c r="U579" s="33"/>
    </row>
    <row r="580" spans="21:21" x14ac:dyDescent="0.25">
      <c r="U580" s="33"/>
    </row>
    <row r="581" spans="21:21" x14ac:dyDescent="0.25">
      <c r="U581" s="33"/>
    </row>
    <row r="582" spans="21:21" x14ac:dyDescent="0.25">
      <c r="U582" s="33"/>
    </row>
    <row r="583" spans="21:21" x14ac:dyDescent="0.25">
      <c r="U583" s="33"/>
    </row>
    <row r="584" spans="21:21" x14ac:dyDescent="0.25">
      <c r="U584" s="33"/>
    </row>
    <row r="585" spans="21:21" x14ac:dyDescent="0.25">
      <c r="U585" s="33"/>
    </row>
    <row r="586" spans="21:21" x14ac:dyDescent="0.25">
      <c r="U586" s="33"/>
    </row>
    <row r="587" spans="21:21" x14ac:dyDescent="0.25">
      <c r="U587" s="33"/>
    </row>
    <row r="588" spans="21:21" x14ac:dyDescent="0.25">
      <c r="U588" s="33"/>
    </row>
    <row r="589" spans="21:21" x14ac:dyDescent="0.25">
      <c r="U589" s="33"/>
    </row>
    <row r="590" spans="21:21" x14ac:dyDescent="0.25">
      <c r="U590" s="33"/>
    </row>
    <row r="591" spans="21:21" x14ac:dyDescent="0.25">
      <c r="U591" s="33"/>
    </row>
    <row r="592" spans="21:21" x14ac:dyDescent="0.25">
      <c r="U592" s="33"/>
    </row>
    <row r="593" spans="21:21" x14ac:dyDescent="0.25">
      <c r="U593" s="33"/>
    </row>
    <row r="594" spans="21:21" x14ac:dyDescent="0.25">
      <c r="U594" s="33"/>
    </row>
    <row r="595" spans="21:21" x14ac:dyDescent="0.25">
      <c r="U595" s="33"/>
    </row>
    <row r="596" spans="21:21" x14ac:dyDescent="0.25">
      <c r="U596" s="33"/>
    </row>
    <row r="597" spans="21:21" x14ac:dyDescent="0.25">
      <c r="U597" s="33"/>
    </row>
    <row r="598" spans="21:21" x14ac:dyDescent="0.25">
      <c r="U598" s="33"/>
    </row>
    <row r="599" spans="21:21" x14ac:dyDescent="0.25">
      <c r="U599" s="33"/>
    </row>
    <row r="600" spans="21:21" x14ac:dyDescent="0.25">
      <c r="U600" s="33"/>
    </row>
    <row r="601" spans="21:21" x14ac:dyDescent="0.25">
      <c r="U601" s="33"/>
    </row>
    <row r="602" spans="21:21" x14ac:dyDescent="0.25">
      <c r="U602" s="33"/>
    </row>
    <row r="603" spans="21:21" x14ac:dyDescent="0.25">
      <c r="U603" s="33"/>
    </row>
    <row r="604" spans="21:21" x14ac:dyDescent="0.25">
      <c r="U604" s="33"/>
    </row>
    <row r="605" spans="21:21" x14ac:dyDescent="0.25">
      <c r="U605" s="33"/>
    </row>
    <row r="606" spans="21:21" x14ac:dyDescent="0.25">
      <c r="U606" s="33"/>
    </row>
    <row r="607" spans="21:21" x14ac:dyDescent="0.25">
      <c r="U607" s="33"/>
    </row>
    <row r="608" spans="21:21" x14ac:dyDescent="0.25">
      <c r="U608" s="33"/>
    </row>
    <row r="609" spans="21:21" x14ac:dyDescent="0.25">
      <c r="U609" s="33"/>
    </row>
    <row r="610" spans="21:21" x14ac:dyDescent="0.25">
      <c r="U610" s="33"/>
    </row>
    <row r="611" spans="21:21" x14ac:dyDescent="0.25">
      <c r="U611" s="33"/>
    </row>
    <row r="612" spans="21:21" x14ac:dyDescent="0.25">
      <c r="U612" s="33"/>
    </row>
    <row r="613" spans="21:21" x14ac:dyDescent="0.25">
      <c r="U613" s="33"/>
    </row>
    <row r="614" spans="21:21" x14ac:dyDescent="0.25">
      <c r="U614" s="33"/>
    </row>
    <row r="615" spans="21:21" x14ac:dyDescent="0.25">
      <c r="U615" s="33"/>
    </row>
    <row r="616" spans="21:21" x14ac:dyDescent="0.25">
      <c r="U616" s="33"/>
    </row>
    <row r="617" spans="21:21" x14ac:dyDescent="0.25">
      <c r="U617" s="33"/>
    </row>
    <row r="618" spans="21:21" x14ac:dyDescent="0.25">
      <c r="U618" s="33"/>
    </row>
    <row r="619" spans="21:21" x14ac:dyDescent="0.25">
      <c r="U619" s="33"/>
    </row>
    <row r="620" spans="21:21" x14ac:dyDescent="0.25">
      <c r="U620" s="33"/>
    </row>
    <row r="621" spans="21:21" x14ac:dyDescent="0.25">
      <c r="U621" s="33"/>
    </row>
    <row r="622" spans="21:21" x14ac:dyDescent="0.25">
      <c r="U622" s="33"/>
    </row>
    <row r="623" spans="21:21" x14ac:dyDescent="0.25">
      <c r="U623" s="33"/>
    </row>
    <row r="624" spans="21:21" x14ac:dyDescent="0.25">
      <c r="U624" s="33"/>
    </row>
    <row r="625" spans="21:21" x14ac:dyDescent="0.25">
      <c r="U625" s="33"/>
    </row>
    <row r="626" spans="21:21" x14ac:dyDescent="0.25">
      <c r="U626" s="33"/>
    </row>
    <row r="627" spans="21:21" x14ac:dyDescent="0.25">
      <c r="U627" s="33"/>
    </row>
    <row r="628" spans="21:21" x14ac:dyDescent="0.25">
      <c r="U628" s="33"/>
    </row>
    <row r="629" spans="21:21" x14ac:dyDescent="0.25">
      <c r="U629" s="33"/>
    </row>
    <row r="630" spans="21:21" x14ac:dyDescent="0.25">
      <c r="U630" s="33"/>
    </row>
    <row r="631" spans="21:21" x14ac:dyDescent="0.25">
      <c r="U631" s="33"/>
    </row>
    <row r="632" spans="21:21" x14ac:dyDescent="0.25">
      <c r="U632" s="33"/>
    </row>
    <row r="633" spans="21:21" x14ac:dyDescent="0.25">
      <c r="U633" s="33"/>
    </row>
    <row r="634" spans="21:21" x14ac:dyDescent="0.25">
      <c r="U634" s="33"/>
    </row>
    <row r="635" spans="21:21" x14ac:dyDescent="0.25">
      <c r="U635" s="33"/>
    </row>
    <row r="636" spans="21:21" x14ac:dyDescent="0.25">
      <c r="U636" s="33"/>
    </row>
    <row r="637" spans="21:21" x14ac:dyDescent="0.25">
      <c r="U637" s="33"/>
    </row>
    <row r="638" spans="21:21" x14ac:dyDescent="0.25">
      <c r="U638" s="33"/>
    </row>
    <row r="639" spans="21:21" x14ac:dyDescent="0.25">
      <c r="U639" s="33"/>
    </row>
    <row r="640" spans="21:21" x14ac:dyDescent="0.25">
      <c r="U640" s="33"/>
    </row>
    <row r="641" spans="21:21" x14ac:dyDescent="0.25">
      <c r="U641" s="33"/>
    </row>
    <row r="642" spans="21:21" x14ac:dyDescent="0.25">
      <c r="U642" s="33"/>
    </row>
    <row r="643" spans="21:21" x14ac:dyDescent="0.25">
      <c r="U643" s="33"/>
    </row>
    <row r="644" spans="21:21" x14ac:dyDescent="0.25">
      <c r="U644" s="33"/>
    </row>
    <row r="645" spans="21:21" x14ac:dyDescent="0.25">
      <c r="U645" s="33"/>
    </row>
    <row r="646" spans="21:21" x14ac:dyDescent="0.25">
      <c r="U646" s="33"/>
    </row>
    <row r="647" spans="21:21" x14ac:dyDescent="0.25">
      <c r="U647" s="33"/>
    </row>
    <row r="648" spans="21:21" x14ac:dyDescent="0.25">
      <c r="U648" s="33"/>
    </row>
    <row r="649" spans="21:21" x14ac:dyDescent="0.25">
      <c r="U649" s="33"/>
    </row>
    <row r="650" spans="21:21" x14ac:dyDescent="0.25">
      <c r="U650" s="33"/>
    </row>
    <row r="651" spans="21:21" x14ac:dyDescent="0.25">
      <c r="U651" s="33"/>
    </row>
    <row r="652" spans="21:21" x14ac:dyDescent="0.25">
      <c r="U652" s="33"/>
    </row>
    <row r="653" spans="21:21" x14ac:dyDescent="0.25">
      <c r="U653" s="33"/>
    </row>
    <row r="654" spans="21:21" x14ac:dyDescent="0.25">
      <c r="U654" s="33"/>
    </row>
    <row r="655" spans="21:21" x14ac:dyDescent="0.25">
      <c r="U655" s="33"/>
    </row>
    <row r="656" spans="21:21" x14ac:dyDescent="0.25">
      <c r="U656" s="33"/>
    </row>
    <row r="657" spans="21:21" x14ac:dyDescent="0.25">
      <c r="U657" s="33"/>
    </row>
    <row r="658" spans="21:21" x14ac:dyDescent="0.25">
      <c r="U658" s="33"/>
    </row>
    <row r="659" spans="21:21" x14ac:dyDescent="0.25">
      <c r="U659" s="33"/>
    </row>
    <row r="660" spans="21:21" x14ac:dyDescent="0.25">
      <c r="U660" s="33"/>
    </row>
    <row r="661" spans="21:21" x14ac:dyDescent="0.25">
      <c r="U661" s="33"/>
    </row>
    <row r="662" spans="21:21" x14ac:dyDescent="0.25">
      <c r="U662" s="33"/>
    </row>
    <row r="663" spans="21:21" x14ac:dyDescent="0.25">
      <c r="U663" s="33"/>
    </row>
    <row r="664" spans="21:21" x14ac:dyDescent="0.25">
      <c r="U664" s="33"/>
    </row>
    <row r="665" spans="21:21" x14ac:dyDescent="0.25">
      <c r="U665" s="33"/>
    </row>
    <row r="666" spans="21:21" x14ac:dyDescent="0.25">
      <c r="U666" s="33"/>
    </row>
    <row r="667" spans="21:21" x14ac:dyDescent="0.25">
      <c r="U667" s="33"/>
    </row>
    <row r="668" spans="21:21" x14ac:dyDescent="0.25">
      <c r="U668" s="33"/>
    </row>
    <row r="669" spans="21:21" x14ac:dyDescent="0.25">
      <c r="U669" s="33"/>
    </row>
    <row r="670" spans="21:21" x14ac:dyDescent="0.25">
      <c r="U670" s="33"/>
    </row>
    <row r="671" spans="21:21" x14ac:dyDescent="0.25">
      <c r="U671" s="33"/>
    </row>
    <row r="672" spans="21:21" x14ac:dyDescent="0.25">
      <c r="U672" s="33"/>
    </row>
    <row r="673" spans="21:21" x14ac:dyDescent="0.25">
      <c r="U673" s="33"/>
    </row>
    <row r="674" spans="21:21" x14ac:dyDescent="0.25">
      <c r="U674" s="33"/>
    </row>
    <row r="675" spans="21:21" x14ac:dyDescent="0.25">
      <c r="U675" s="33"/>
    </row>
    <row r="676" spans="21:21" x14ac:dyDescent="0.25">
      <c r="U676" s="33"/>
    </row>
    <row r="677" spans="21:21" x14ac:dyDescent="0.25">
      <c r="U677" s="33"/>
    </row>
    <row r="678" spans="21:21" x14ac:dyDescent="0.25">
      <c r="U678" s="33"/>
    </row>
    <row r="679" spans="21:21" x14ac:dyDescent="0.25">
      <c r="U679" s="33"/>
    </row>
    <row r="680" spans="21:21" x14ac:dyDescent="0.25">
      <c r="U680" s="33"/>
    </row>
    <row r="681" spans="21:21" x14ac:dyDescent="0.25">
      <c r="U681" s="33"/>
    </row>
    <row r="682" spans="21:21" x14ac:dyDescent="0.25">
      <c r="U682" s="33"/>
    </row>
    <row r="683" spans="21:21" x14ac:dyDescent="0.25">
      <c r="U683" s="33"/>
    </row>
    <row r="684" spans="21:21" x14ac:dyDescent="0.25">
      <c r="U684" s="33"/>
    </row>
    <row r="685" spans="21:21" x14ac:dyDescent="0.25">
      <c r="U685" s="33"/>
    </row>
    <row r="686" spans="21:21" x14ac:dyDescent="0.25">
      <c r="U686" s="33"/>
    </row>
    <row r="687" spans="21:21" x14ac:dyDescent="0.25">
      <c r="U687" s="33"/>
    </row>
    <row r="688" spans="21:21" x14ac:dyDescent="0.25">
      <c r="U688" s="33"/>
    </row>
    <row r="689" spans="21:21" x14ac:dyDescent="0.25">
      <c r="U689" s="33"/>
    </row>
    <row r="690" spans="21:21" x14ac:dyDescent="0.25">
      <c r="U690" s="33"/>
    </row>
    <row r="691" spans="21:21" x14ac:dyDescent="0.25">
      <c r="U691" s="33"/>
    </row>
    <row r="692" spans="21:21" x14ac:dyDescent="0.25">
      <c r="U692" s="33"/>
    </row>
    <row r="693" spans="21:21" x14ac:dyDescent="0.25">
      <c r="U693" s="33"/>
    </row>
    <row r="694" spans="21:21" x14ac:dyDescent="0.25">
      <c r="U694" s="33"/>
    </row>
    <row r="695" spans="21:21" x14ac:dyDescent="0.25">
      <c r="U695" s="33"/>
    </row>
    <row r="696" spans="21:21" x14ac:dyDescent="0.25">
      <c r="U696" s="33"/>
    </row>
    <row r="697" spans="21:21" x14ac:dyDescent="0.25">
      <c r="U697" s="33"/>
    </row>
    <row r="698" spans="21:21" x14ac:dyDescent="0.25">
      <c r="U698" s="33"/>
    </row>
    <row r="699" spans="21:21" x14ac:dyDescent="0.25">
      <c r="U699" s="33"/>
    </row>
    <row r="700" spans="21:21" x14ac:dyDescent="0.25">
      <c r="U700" s="33"/>
    </row>
    <row r="701" spans="21:21" x14ac:dyDescent="0.25">
      <c r="U701" s="33"/>
    </row>
    <row r="702" spans="21:21" x14ac:dyDescent="0.25">
      <c r="U702" s="33"/>
    </row>
    <row r="703" spans="21:21" x14ac:dyDescent="0.25">
      <c r="U703" s="33"/>
    </row>
    <row r="704" spans="21:21" x14ac:dyDescent="0.25">
      <c r="U704" s="33"/>
    </row>
    <row r="705" spans="21:21" x14ac:dyDescent="0.25">
      <c r="U705" s="33"/>
    </row>
    <row r="706" spans="21:21" x14ac:dyDescent="0.25">
      <c r="U706" s="33"/>
    </row>
    <row r="707" spans="21:21" x14ac:dyDescent="0.25">
      <c r="U707" s="33"/>
    </row>
    <row r="708" spans="21:21" x14ac:dyDescent="0.25">
      <c r="U708" s="33"/>
    </row>
    <row r="709" spans="21:21" x14ac:dyDescent="0.25">
      <c r="U709" s="33"/>
    </row>
    <row r="710" spans="21:21" x14ac:dyDescent="0.25">
      <c r="U710" s="33"/>
    </row>
    <row r="711" spans="21:21" x14ac:dyDescent="0.25">
      <c r="U711" s="33"/>
    </row>
    <row r="712" spans="21:21" x14ac:dyDescent="0.25">
      <c r="U712" s="33"/>
    </row>
    <row r="713" spans="21:21" x14ac:dyDescent="0.25">
      <c r="U713" s="33"/>
    </row>
    <row r="714" spans="21:21" x14ac:dyDescent="0.25">
      <c r="U714" s="33"/>
    </row>
    <row r="715" spans="21:21" x14ac:dyDescent="0.25">
      <c r="U715" s="33"/>
    </row>
    <row r="716" spans="21:21" x14ac:dyDescent="0.25">
      <c r="U716" s="33"/>
    </row>
    <row r="717" spans="21:21" x14ac:dyDescent="0.25">
      <c r="U717" s="33"/>
    </row>
    <row r="718" spans="21:21" x14ac:dyDescent="0.25">
      <c r="U718" s="33"/>
    </row>
    <row r="719" spans="21:21" x14ac:dyDescent="0.25">
      <c r="U719" s="33"/>
    </row>
    <row r="720" spans="21:21" x14ac:dyDescent="0.25">
      <c r="U720" s="33"/>
    </row>
    <row r="721" spans="21:21" x14ac:dyDescent="0.25">
      <c r="U721" s="33"/>
    </row>
    <row r="722" spans="21:21" x14ac:dyDescent="0.25">
      <c r="U722" s="33"/>
    </row>
    <row r="723" spans="21:21" x14ac:dyDescent="0.25">
      <c r="U723" s="33"/>
    </row>
    <row r="724" spans="21:21" x14ac:dyDescent="0.25">
      <c r="U724" s="33"/>
    </row>
    <row r="725" spans="21:21" x14ac:dyDescent="0.25">
      <c r="U725" s="33"/>
    </row>
    <row r="726" spans="21:21" x14ac:dyDescent="0.25">
      <c r="U726" s="33"/>
    </row>
    <row r="727" spans="21:21" x14ac:dyDescent="0.25">
      <c r="U727" s="33"/>
    </row>
    <row r="728" spans="21:21" x14ac:dyDescent="0.25">
      <c r="U728" s="33"/>
    </row>
    <row r="729" spans="21:21" x14ac:dyDescent="0.25">
      <c r="U729" s="33"/>
    </row>
    <row r="730" spans="21:21" x14ac:dyDescent="0.25">
      <c r="U730" s="33"/>
    </row>
    <row r="731" spans="21:21" x14ac:dyDescent="0.25">
      <c r="U731" s="33"/>
    </row>
    <row r="732" spans="21:21" x14ac:dyDescent="0.25">
      <c r="U732" s="33"/>
    </row>
    <row r="733" spans="21:21" x14ac:dyDescent="0.25">
      <c r="U733" s="33"/>
    </row>
    <row r="734" spans="21:21" x14ac:dyDescent="0.25">
      <c r="U734" s="33"/>
    </row>
    <row r="735" spans="21:21" x14ac:dyDescent="0.25">
      <c r="U735" s="33"/>
    </row>
    <row r="736" spans="21:21" x14ac:dyDescent="0.25">
      <c r="U736" s="33"/>
    </row>
    <row r="737" spans="21:21" x14ac:dyDescent="0.25">
      <c r="U737" s="33"/>
    </row>
    <row r="738" spans="21:21" x14ac:dyDescent="0.25">
      <c r="U738" s="33"/>
    </row>
    <row r="739" spans="21:21" x14ac:dyDescent="0.25">
      <c r="U739" s="33"/>
    </row>
    <row r="740" spans="21:21" x14ac:dyDescent="0.25">
      <c r="U740" s="33"/>
    </row>
    <row r="741" spans="21:21" x14ac:dyDescent="0.25">
      <c r="U741" s="33"/>
    </row>
    <row r="742" spans="21:21" x14ac:dyDescent="0.25">
      <c r="U742" s="33"/>
    </row>
    <row r="743" spans="21:21" x14ac:dyDescent="0.25">
      <c r="U743" s="33"/>
    </row>
    <row r="744" spans="21:21" x14ac:dyDescent="0.25">
      <c r="U744" s="33"/>
    </row>
    <row r="745" spans="21:21" x14ac:dyDescent="0.25">
      <c r="U745" s="33"/>
    </row>
    <row r="746" spans="21:21" x14ac:dyDescent="0.25">
      <c r="U746" s="33"/>
    </row>
    <row r="747" spans="21:21" x14ac:dyDescent="0.25">
      <c r="U747" s="33"/>
    </row>
    <row r="748" spans="21:21" x14ac:dyDescent="0.25">
      <c r="U748" s="33"/>
    </row>
    <row r="749" spans="21:21" x14ac:dyDescent="0.25">
      <c r="U749" s="33"/>
    </row>
    <row r="750" spans="21:21" x14ac:dyDescent="0.25">
      <c r="U750" s="33"/>
    </row>
    <row r="751" spans="21:21" x14ac:dyDescent="0.25">
      <c r="U751" s="33"/>
    </row>
    <row r="752" spans="21:21" x14ac:dyDescent="0.25">
      <c r="U752" s="33"/>
    </row>
    <row r="753" spans="21:21" x14ac:dyDescent="0.25">
      <c r="U753" s="33"/>
    </row>
    <row r="754" spans="21:21" x14ac:dyDescent="0.25">
      <c r="U754" s="33"/>
    </row>
    <row r="755" spans="21:21" x14ac:dyDescent="0.25">
      <c r="U755" s="33"/>
    </row>
    <row r="756" spans="21:21" x14ac:dyDescent="0.25">
      <c r="U756" s="33"/>
    </row>
    <row r="757" spans="21:21" x14ac:dyDescent="0.25">
      <c r="U757" s="33"/>
    </row>
    <row r="758" spans="21:21" x14ac:dyDescent="0.25">
      <c r="U758" s="33"/>
    </row>
    <row r="759" spans="21:21" x14ac:dyDescent="0.25">
      <c r="U759" s="33"/>
    </row>
    <row r="760" spans="21:21" x14ac:dyDescent="0.25">
      <c r="U760" s="33"/>
    </row>
    <row r="761" spans="21:21" x14ac:dyDescent="0.25">
      <c r="U761" s="33"/>
    </row>
    <row r="762" spans="21:21" x14ac:dyDescent="0.25">
      <c r="U762" s="33"/>
    </row>
    <row r="763" spans="21:21" x14ac:dyDescent="0.25">
      <c r="U763" s="33"/>
    </row>
    <row r="764" spans="21:21" x14ac:dyDescent="0.25">
      <c r="U764" s="33"/>
    </row>
    <row r="765" spans="21:21" x14ac:dyDescent="0.25">
      <c r="U765" s="33"/>
    </row>
    <row r="766" spans="21:21" x14ac:dyDescent="0.25">
      <c r="U766" s="33"/>
    </row>
    <row r="767" spans="21:21" x14ac:dyDescent="0.25">
      <c r="U767" s="33"/>
    </row>
    <row r="768" spans="21:21" x14ac:dyDescent="0.25">
      <c r="U768" s="33"/>
    </row>
    <row r="769" spans="21:21" x14ac:dyDescent="0.25">
      <c r="U769" s="33"/>
    </row>
    <row r="770" spans="21:21" x14ac:dyDescent="0.25">
      <c r="U770" s="33"/>
    </row>
    <row r="771" spans="21:21" x14ac:dyDescent="0.25">
      <c r="U771" s="33"/>
    </row>
    <row r="772" spans="21:21" x14ac:dyDescent="0.25">
      <c r="U772" s="33"/>
    </row>
    <row r="773" spans="21:21" x14ac:dyDescent="0.25">
      <c r="U773" s="33"/>
    </row>
    <row r="774" spans="21:21" x14ac:dyDescent="0.25">
      <c r="U774" s="33"/>
    </row>
    <row r="775" spans="21:21" x14ac:dyDescent="0.25">
      <c r="U775" s="33"/>
    </row>
    <row r="776" spans="21:21" x14ac:dyDescent="0.25">
      <c r="U776" s="33"/>
    </row>
    <row r="777" spans="21:21" x14ac:dyDescent="0.25">
      <c r="U777" s="33"/>
    </row>
    <row r="778" spans="21:21" x14ac:dyDescent="0.25">
      <c r="U778" s="33"/>
    </row>
    <row r="779" spans="21:21" x14ac:dyDescent="0.25">
      <c r="U779" s="33"/>
    </row>
    <row r="780" spans="21:21" x14ac:dyDescent="0.25">
      <c r="U780" s="33"/>
    </row>
    <row r="781" spans="21:21" x14ac:dyDescent="0.25">
      <c r="U781" s="33"/>
    </row>
    <row r="782" spans="21:21" x14ac:dyDescent="0.25">
      <c r="U782" s="33"/>
    </row>
    <row r="783" spans="21:21" x14ac:dyDescent="0.25">
      <c r="U783" s="33"/>
    </row>
    <row r="784" spans="21:21" x14ac:dyDescent="0.25">
      <c r="U784" s="33"/>
    </row>
    <row r="785" spans="21:21" x14ac:dyDescent="0.25">
      <c r="U785" s="33"/>
    </row>
    <row r="786" spans="21:21" x14ac:dyDescent="0.25">
      <c r="U786" s="33"/>
    </row>
    <row r="787" spans="21:21" x14ac:dyDescent="0.25">
      <c r="U787" s="33"/>
    </row>
    <row r="788" spans="21:21" x14ac:dyDescent="0.25">
      <c r="U788" s="33"/>
    </row>
    <row r="789" spans="21:21" x14ac:dyDescent="0.25">
      <c r="U789" s="33"/>
    </row>
    <row r="790" spans="21:21" x14ac:dyDescent="0.25">
      <c r="U790" s="33"/>
    </row>
    <row r="791" spans="21:21" x14ac:dyDescent="0.25">
      <c r="U791" s="33"/>
    </row>
    <row r="792" spans="21:21" x14ac:dyDescent="0.25">
      <c r="U792" s="33"/>
    </row>
    <row r="793" spans="21:21" x14ac:dyDescent="0.25">
      <c r="U793" s="33"/>
    </row>
    <row r="794" spans="21:21" x14ac:dyDescent="0.25">
      <c r="U794" s="33"/>
    </row>
    <row r="795" spans="21:21" x14ac:dyDescent="0.25">
      <c r="U795" s="33"/>
    </row>
    <row r="796" spans="21:21" x14ac:dyDescent="0.25">
      <c r="U796" s="33"/>
    </row>
    <row r="797" spans="21:21" x14ac:dyDescent="0.25">
      <c r="U797" s="33"/>
    </row>
    <row r="798" spans="21:21" x14ac:dyDescent="0.25">
      <c r="U798" s="33"/>
    </row>
    <row r="799" spans="21:21" x14ac:dyDescent="0.25">
      <c r="U799" s="33"/>
    </row>
    <row r="800" spans="21:21" x14ac:dyDescent="0.25">
      <c r="U800" s="33"/>
    </row>
    <row r="801" spans="21:21" x14ac:dyDescent="0.25">
      <c r="U801" s="33"/>
    </row>
    <row r="802" spans="21:21" x14ac:dyDescent="0.25">
      <c r="U802" s="33"/>
    </row>
    <row r="803" spans="21:21" x14ac:dyDescent="0.25">
      <c r="U803" s="33"/>
    </row>
    <row r="804" spans="21:21" x14ac:dyDescent="0.25">
      <c r="U804" s="33"/>
    </row>
    <row r="805" spans="21:21" x14ac:dyDescent="0.25">
      <c r="U805" s="33"/>
    </row>
    <row r="806" spans="21:21" x14ac:dyDescent="0.25">
      <c r="U806" s="33"/>
    </row>
    <row r="807" spans="21:21" x14ac:dyDescent="0.25">
      <c r="U807" s="33"/>
    </row>
    <row r="808" spans="21:21" x14ac:dyDescent="0.25">
      <c r="U808" s="33"/>
    </row>
    <row r="809" spans="21:21" x14ac:dyDescent="0.25">
      <c r="U809" s="33"/>
    </row>
    <row r="810" spans="21:21" x14ac:dyDescent="0.25">
      <c r="U810" s="33"/>
    </row>
    <row r="811" spans="21:21" x14ac:dyDescent="0.25">
      <c r="U811" s="33"/>
    </row>
    <row r="812" spans="21:21" x14ac:dyDescent="0.25">
      <c r="U812" s="33"/>
    </row>
    <row r="813" spans="21:21" x14ac:dyDescent="0.25">
      <c r="U813" s="33"/>
    </row>
    <row r="814" spans="21:21" x14ac:dyDescent="0.25">
      <c r="U814" s="33"/>
    </row>
    <row r="815" spans="21:21" x14ac:dyDescent="0.25">
      <c r="U815" s="33"/>
    </row>
    <row r="816" spans="21:21" x14ac:dyDescent="0.25">
      <c r="U816" s="33"/>
    </row>
    <row r="817" spans="21:21" x14ac:dyDescent="0.25">
      <c r="U817" s="33"/>
    </row>
    <row r="818" spans="21:21" x14ac:dyDescent="0.25">
      <c r="U818" s="33"/>
    </row>
    <row r="819" spans="21:21" x14ac:dyDescent="0.25">
      <c r="U819" s="33"/>
    </row>
    <row r="820" spans="21:21" x14ac:dyDescent="0.25">
      <c r="U820" s="33"/>
    </row>
    <row r="821" spans="21:21" x14ac:dyDescent="0.25">
      <c r="U821" s="33"/>
    </row>
    <row r="822" spans="21:21" x14ac:dyDescent="0.25">
      <c r="U822" s="33"/>
    </row>
    <row r="823" spans="21:21" x14ac:dyDescent="0.25">
      <c r="U823" s="33"/>
    </row>
    <row r="824" spans="21:21" x14ac:dyDescent="0.25">
      <c r="U824" s="33"/>
    </row>
    <row r="825" spans="21:21" x14ac:dyDescent="0.25">
      <c r="U825" s="33"/>
    </row>
    <row r="826" spans="21:21" x14ac:dyDescent="0.25">
      <c r="U826" s="33"/>
    </row>
    <row r="827" spans="21:21" x14ac:dyDescent="0.25">
      <c r="U827" s="33"/>
    </row>
    <row r="828" spans="21:21" x14ac:dyDescent="0.25">
      <c r="U828" s="33"/>
    </row>
    <row r="829" spans="21:21" x14ac:dyDescent="0.25">
      <c r="U829" s="33"/>
    </row>
    <row r="830" spans="21:21" x14ac:dyDescent="0.25">
      <c r="U830" s="33"/>
    </row>
    <row r="831" spans="21:21" x14ac:dyDescent="0.25">
      <c r="U831" s="33"/>
    </row>
    <row r="832" spans="21:21" x14ac:dyDescent="0.25">
      <c r="U832" s="33"/>
    </row>
    <row r="833" spans="21:21" x14ac:dyDescent="0.25">
      <c r="U833" s="33"/>
    </row>
    <row r="834" spans="21:21" x14ac:dyDescent="0.25">
      <c r="U834" s="33"/>
    </row>
    <row r="835" spans="21:21" x14ac:dyDescent="0.25">
      <c r="U835" s="33"/>
    </row>
    <row r="836" spans="21:21" x14ac:dyDescent="0.25">
      <c r="U836" s="33"/>
    </row>
    <row r="837" spans="21:21" x14ac:dyDescent="0.25">
      <c r="U837" s="33"/>
    </row>
    <row r="838" spans="21:21" x14ac:dyDescent="0.25">
      <c r="U838" s="33"/>
    </row>
    <row r="839" spans="21:21" x14ac:dyDescent="0.25">
      <c r="U839" s="33"/>
    </row>
    <row r="840" spans="21:21" x14ac:dyDescent="0.25">
      <c r="U840" s="33"/>
    </row>
    <row r="841" spans="21:21" x14ac:dyDescent="0.25">
      <c r="U841" s="33"/>
    </row>
    <row r="842" spans="21:21" x14ac:dyDescent="0.25">
      <c r="U842" s="33"/>
    </row>
    <row r="843" spans="21:21" x14ac:dyDescent="0.25">
      <c r="U843" s="33"/>
    </row>
    <row r="844" spans="21:21" x14ac:dyDescent="0.25">
      <c r="U844" s="33"/>
    </row>
    <row r="845" spans="21:21" x14ac:dyDescent="0.25">
      <c r="U845" s="33"/>
    </row>
    <row r="846" spans="21:21" x14ac:dyDescent="0.25">
      <c r="U846" s="33"/>
    </row>
    <row r="847" spans="21:21" x14ac:dyDescent="0.25">
      <c r="U847" s="33"/>
    </row>
    <row r="848" spans="21:21" x14ac:dyDescent="0.25">
      <c r="U848" s="33"/>
    </row>
    <row r="849" spans="21:21" x14ac:dyDescent="0.25">
      <c r="U849" s="33"/>
    </row>
    <row r="850" spans="21:21" x14ac:dyDescent="0.25">
      <c r="U850" s="33"/>
    </row>
    <row r="851" spans="21:21" x14ac:dyDescent="0.25">
      <c r="U851" s="33"/>
    </row>
    <row r="852" spans="21:21" x14ac:dyDescent="0.25">
      <c r="U852" s="33"/>
    </row>
    <row r="853" spans="21:21" x14ac:dyDescent="0.25">
      <c r="U853" s="33"/>
    </row>
    <row r="854" spans="21:21" x14ac:dyDescent="0.25">
      <c r="U854" s="33"/>
    </row>
    <row r="855" spans="21:21" x14ac:dyDescent="0.25">
      <c r="U855" s="33"/>
    </row>
    <row r="856" spans="21:21" x14ac:dyDescent="0.25">
      <c r="U856" s="33"/>
    </row>
    <row r="857" spans="21:21" x14ac:dyDescent="0.25">
      <c r="U857" s="33"/>
    </row>
    <row r="858" spans="21:21" x14ac:dyDescent="0.25">
      <c r="U858" s="33"/>
    </row>
    <row r="859" spans="21:21" x14ac:dyDescent="0.25">
      <c r="U859" s="33"/>
    </row>
    <row r="860" spans="21:21" x14ac:dyDescent="0.25">
      <c r="U860" s="33"/>
    </row>
    <row r="861" spans="21:21" x14ac:dyDescent="0.25">
      <c r="U861" s="33"/>
    </row>
    <row r="862" spans="21:21" x14ac:dyDescent="0.25">
      <c r="U862" s="33"/>
    </row>
    <row r="863" spans="21:21" x14ac:dyDescent="0.25">
      <c r="U863" s="33"/>
    </row>
    <row r="864" spans="21:21" x14ac:dyDescent="0.25">
      <c r="U864" s="33"/>
    </row>
    <row r="865" spans="21:21" x14ac:dyDescent="0.25">
      <c r="U865" s="33"/>
    </row>
    <row r="866" spans="21:21" x14ac:dyDescent="0.25">
      <c r="U866" s="33"/>
    </row>
    <row r="867" spans="21:21" x14ac:dyDescent="0.25">
      <c r="U867" s="33"/>
    </row>
    <row r="868" spans="21:21" x14ac:dyDescent="0.25">
      <c r="U868" s="33"/>
    </row>
    <row r="869" spans="21:21" x14ac:dyDescent="0.25">
      <c r="U869" s="33"/>
    </row>
    <row r="870" spans="21:21" x14ac:dyDescent="0.25">
      <c r="U870" s="33"/>
    </row>
    <row r="871" spans="21:21" x14ac:dyDescent="0.25">
      <c r="U871" s="33"/>
    </row>
    <row r="872" spans="21:21" x14ac:dyDescent="0.25">
      <c r="U872" s="33"/>
    </row>
    <row r="873" spans="21:21" x14ac:dyDescent="0.25">
      <c r="U873" s="33"/>
    </row>
    <row r="874" spans="21:21" x14ac:dyDescent="0.25">
      <c r="U874" s="33"/>
    </row>
    <row r="875" spans="21:21" x14ac:dyDescent="0.25">
      <c r="U875" s="33"/>
    </row>
    <row r="876" spans="21:21" x14ac:dyDescent="0.25">
      <c r="U876" s="33"/>
    </row>
    <row r="877" spans="21:21" x14ac:dyDescent="0.25">
      <c r="U877" s="33"/>
    </row>
    <row r="878" spans="21:21" x14ac:dyDescent="0.25">
      <c r="U878" s="33"/>
    </row>
    <row r="879" spans="21:21" x14ac:dyDescent="0.25">
      <c r="U879" s="33"/>
    </row>
    <row r="880" spans="21:21" x14ac:dyDescent="0.25">
      <c r="U880" s="33"/>
    </row>
    <row r="881" spans="21:21" x14ac:dyDescent="0.25">
      <c r="U881" s="33"/>
    </row>
    <row r="882" spans="21:21" x14ac:dyDescent="0.25">
      <c r="U882" s="33"/>
    </row>
    <row r="883" spans="21:21" x14ac:dyDescent="0.25">
      <c r="U883" s="33"/>
    </row>
    <row r="884" spans="21:21" x14ac:dyDescent="0.25">
      <c r="U884" s="33"/>
    </row>
    <row r="885" spans="21:21" x14ac:dyDescent="0.25">
      <c r="U885" s="33"/>
    </row>
    <row r="886" spans="21:21" x14ac:dyDescent="0.25">
      <c r="U886" s="33"/>
    </row>
    <row r="887" spans="21:21" x14ac:dyDescent="0.25">
      <c r="U887" s="33"/>
    </row>
    <row r="888" spans="21:21" x14ac:dyDescent="0.25">
      <c r="U888" s="33"/>
    </row>
    <row r="889" spans="21:21" x14ac:dyDescent="0.25">
      <c r="U889" s="33"/>
    </row>
    <row r="890" spans="21:21" x14ac:dyDescent="0.25">
      <c r="U890" s="33"/>
    </row>
    <row r="891" spans="21:21" x14ac:dyDescent="0.25">
      <c r="U891" s="33"/>
    </row>
    <row r="892" spans="21:21" x14ac:dyDescent="0.25">
      <c r="U892" s="33"/>
    </row>
    <row r="893" spans="21:21" x14ac:dyDescent="0.25">
      <c r="U893" s="33"/>
    </row>
    <row r="894" spans="21:21" x14ac:dyDescent="0.25">
      <c r="U894" s="33"/>
    </row>
    <row r="895" spans="21:21" x14ac:dyDescent="0.25">
      <c r="U895" s="33"/>
    </row>
    <row r="896" spans="21:21" x14ac:dyDescent="0.25">
      <c r="U896" s="33"/>
    </row>
    <row r="897" spans="21:21" x14ac:dyDescent="0.25">
      <c r="U897" s="33"/>
    </row>
    <row r="898" spans="21:21" x14ac:dyDescent="0.25">
      <c r="U898" s="33"/>
    </row>
    <row r="899" spans="21:21" x14ac:dyDescent="0.25">
      <c r="U899" s="33"/>
    </row>
    <row r="900" spans="21:21" x14ac:dyDescent="0.25">
      <c r="U900" s="33"/>
    </row>
    <row r="901" spans="21:21" x14ac:dyDescent="0.25">
      <c r="U901" s="33"/>
    </row>
    <row r="902" spans="21:21" x14ac:dyDescent="0.25">
      <c r="U902" s="33"/>
    </row>
    <row r="903" spans="21:21" x14ac:dyDescent="0.25">
      <c r="U903" s="33"/>
    </row>
    <row r="904" spans="21:21" x14ac:dyDescent="0.25">
      <c r="U904" s="33"/>
    </row>
    <row r="905" spans="21:21" x14ac:dyDescent="0.25">
      <c r="U905" s="33"/>
    </row>
    <row r="906" spans="21:21" x14ac:dyDescent="0.25">
      <c r="U906" s="33"/>
    </row>
    <row r="907" spans="21:21" x14ac:dyDescent="0.25">
      <c r="U907" s="33"/>
    </row>
    <row r="908" spans="21:21" x14ac:dyDescent="0.25">
      <c r="U908" s="33"/>
    </row>
    <row r="909" spans="21:21" x14ac:dyDescent="0.25">
      <c r="U909" s="33"/>
    </row>
    <row r="910" spans="21:21" x14ac:dyDescent="0.25">
      <c r="U910" s="33"/>
    </row>
    <row r="911" spans="21:21" x14ac:dyDescent="0.25">
      <c r="U911" s="33"/>
    </row>
    <row r="912" spans="21:21" x14ac:dyDescent="0.25">
      <c r="U912" s="33"/>
    </row>
    <row r="913" spans="21:21" x14ac:dyDescent="0.25">
      <c r="U913" s="33"/>
    </row>
    <row r="914" spans="21:21" x14ac:dyDescent="0.25">
      <c r="U914" s="33"/>
    </row>
    <row r="915" spans="21:21" x14ac:dyDescent="0.25">
      <c r="U915" s="33"/>
    </row>
    <row r="916" spans="21:21" x14ac:dyDescent="0.25">
      <c r="U916" s="33"/>
    </row>
    <row r="917" spans="21:21" x14ac:dyDescent="0.25">
      <c r="U917" s="33"/>
    </row>
    <row r="918" spans="21:21" x14ac:dyDescent="0.25">
      <c r="U918" s="33"/>
    </row>
    <row r="919" spans="21:21" x14ac:dyDescent="0.25">
      <c r="U919" s="33"/>
    </row>
    <row r="920" spans="21:21" x14ac:dyDescent="0.25">
      <c r="U920" s="33"/>
    </row>
    <row r="921" spans="21:21" x14ac:dyDescent="0.25">
      <c r="U921" s="33"/>
    </row>
    <row r="922" spans="21:21" x14ac:dyDescent="0.25">
      <c r="U922" s="33"/>
    </row>
    <row r="923" spans="21:21" x14ac:dyDescent="0.25">
      <c r="U923" s="33"/>
    </row>
    <row r="924" spans="21:21" x14ac:dyDescent="0.25">
      <c r="U924" s="33"/>
    </row>
    <row r="925" spans="21:21" x14ac:dyDescent="0.25">
      <c r="U925" s="33"/>
    </row>
    <row r="926" spans="21:21" x14ac:dyDescent="0.25">
      <c r="U926" s="33"/>
    </row>
    <row r="927" spans="21:21" x14ac:dyDescent="0.25">
      <c r="U927" s="33"/>
    </row>
    <row r="928" spans="21:21" x14ac:dyDescent="0.25">
      <c r="U928" s="33"/>
    </row>
    <row r="929" spans="21:21" x14ac:dyDescent="0.25">
      <c r="U929" s="33"/>
    </row>
    <row r="930" spans="21:21" x14ac:dyDescent="0.25">
      <c r="U930" s="33"/>
    </row>
    <row r="931" spans="21:21" x14ac:dyDescent="0.25">
      <c r="U931" s="33"/>
    </row>
    <row r="932" spans="21:21" x14ac:dyDescent="0.25">
      <c r="U932" s="33"/>
    </row>
    <row r="933" spans="21:21" x14ac:dyDescent="0.25">
      <c r="U933" s="33"/>
    </row>
    <row r="934" spans="21:21" x14ac:dyDescent="0.25">
      <c r="U934" s="33"/>
    </row>
    <row r="935" spans="21:21" x14ac:dyDescent="0.25">
      <c r="U935" s="33"/>
    </row>
    <row r="936" spans="21:21" x14ac:dyDescent="0.25">
      <c r="U936" s="33"/>
    </row>
    <row r="937" spans="21:21" x14ac:dyDescent="0.25">
      <c r="U937" s="33"/>
    </row>
    <row r="938" spans="21:21" x14ac:dyDescent="0.25">
      <c r="U938" s="33"/>
    </row>
    <row r="939" spans="21:21" x14ac:dyDescent="0.25">
      <c r="U939" s="33"/>
    </row>
    <row r="940" spans="21:21" x14ac:dyDescent="0.25">
      <c r="U940" s="33"/>
    </row>
    <row r="941" spans="21:21" x14ac:dyDescent="0.25">
      <c r="U941" s="33"/>
    </row>
    <row r="942" spans="21:21" x14ac:dyDescent="0.25">
      <c r="U942" s="33"/>
    </row>
    <row r="943" spans="21:21" x14ac:dyDescent="0.25">
      <c r="U943" s="33"/>
    </row>
    <row r="944" spans="21:21" x14ac:dyDescent="0.25">
      <c r="U944" s="33"/>
    </row>
    <row r="945" spans="21:21" x14ac:dyDescent="0.25">
      <c r="U945" s="33"/>
    </row>
    <row r="946" spans="21:21" x14ac:dyDescent="0.25">
      <c r="U946" s="33"/>
    </row>
    <row r="947" spans="21:21" x14ac:dyDescent="0.25">
      <c r="U947" s="33"/>
    </row>
    <row r="948" spans="21:21" x14ac:dyDescent="0.25">
      <c r="U948" s="33"/>
    </row>
    <row r="949" spans="21:21" x14ac:dyDescent="0.25">
      <c r="U949" s="33"/>
    </row>
    <row r="950" spans="21:21" x14ac:dyDescent="0.25">
      <c r="U950" s="33"/>
    </row>
    <row r="951" spans="21:21" x14ac:dyDescent="0.25">
      <c r="U951" s="33"/>
    </row>
    <row r="952" spans="21:21" x14ac:dyDescent="0.25">
      <c r="U952" s="33"/>
    </row>
    <row r="953" spans="21:21" x14ac:dyDescent="0.25">
      <c r="U953" s="33"/>
    </row>
    <row r="954" spans="21:21" x14ac:dyDescent="0.25">
      <c r="U954" s="33"/>
    </row>
    <row r="955" spans="21:21" x14ac:dyDescent="0.25">
      <c r="U955" s="33"/>
    </row>
    <row r="956" spans="21:21" x14ac:dyDescent="0.25">
      <c r="U956" s="33"/>
    </row>
    <row r="957" spans="21:21" x14ac:dyDescent="0.25">
      <c r="U957" s="33"/>
    </row>
    <row r="958" spans="21:21" x14ac:dyDescent="0.25">
      <c r="U958" s="33"/>
    </row>
    <row r="959" spans="21:21" x14ac:dyDescent="0.25">
      <c r="U959" s="33"/>
    </row>
    <row r="960" spans="21:21" x14ac:dyDescent="0.25">
      <c r="U960" s="33"/>
    </row>
    <row r="961" spans="21:21" x14ac:dyDescent="0.25">
      <c r="U961" s="33"/>
    </row>
    <row r="962" spans="21:21" x14ac:dyDescent="0.25">
      <c r="U962" s="33"/>
    </row>
    <row r="963" spans="21:21" x14ac:dyDescent="0.25">
      <c r="U963" s="33"/>
    </row>
    <row r="964" spans="21:21" x14ac:dyDescent="0.25">
      <c r="U964" s="33"/>
    </row>
    <row r="965" spans="21:21" x14ac:dyDescent="0.25">
      <c r="U965" s="33"/>
    </row>
    <row r="966" spans="21:21" x14ac:dyDescent="0.25">
      <c r="U966" s="33"/>
    </row>
    <row r="967" spans="21:21" x14ac:dyDescent="0.25">
      <c r="U967" s="33"/>
    </row>
    <row r="968" spans="21:21" x14ac:dyDescent="0.25">
      <c r="U968" s="33"/>
    </row>
    <row r="969" spans="21:21" x14ac:dyDescent="0.25">
      <c r="U969" s="33"/>
    </row>
    <row r="970" spans="21:21" x14ac:dyDescent="0.25">
      <c r="U970" s="33"/>
    </row>
    <row r="971" spans="21:21" x14ac:dyDescent="0.25">
      <c r="U971" s="33"/>
    </row>
    <row r="972" spans="21:21" x14ac:dyDescent="0.25">
      <c r="U972" s="33"/>
    </row>
    <row r="973" spans="21:21" x14ac:dyDescent="0.25">
      <c r="U973" s="33"/>
    </row>
    <row r="974" spans="21:21" x14ac:dyDescent="0.25">
      <c r="U974" s="33"/>
    </row>
    <row r="975" spans="21:21" x14ac:dyDescent="0.25">
      <c r="U975" s="33"/>
    </row>
    <row r="976" spans="21:21" x14ac:dyDescent="0.25">
      <c r="U976" s="33"/>
    </row>
    <row r="977" spans="21:21" x14ac:dyDescent="0.25">
      <c r="U977" s="33"/>
    </row>
    <row r="978" spans="21:21" x14ac:dyDescent="0.25">
      <c r="U978" s="33"/>
    </row>
    <row r="979" spans="21:21" x14ac:dyDescent="0.25">
      <c r="U979" s="33"/>
    </row>
    <row r="980" spans="21:21" x14ac:dyDescent="0.25">
      <c r="U980" s="33"/>
    </row>
    <row r="981" spans="21:21" x14ac:dyDescent="0.25">
      <c r="U981" s="33"/>
    </row>
    <row r="982" spans="21:21" x14ac:dyDescent="0.25">
      <c r="U982" s="33"/>
    </row>
    <row r="983" spans="21:21" x14ac:dyDescent="0.25">
      <c r="U983" s="33"/>
    </row>
    <row r="984" spans="21:21" x14ac:dyDescent="0.25">
      <c r="U984" s="33"/>
    </row>
    <row r="985" spans="21:21" x14ac:dyDescent="0.25">
      <c r="U985" s="33"/>
    </row>
    <row r="986" spans="21:21" x14ac:dyDescent="0.25">
      <c r="U986" s="33"/>
    </row>
    <row r="987" spans="21:21" x14ac:dyDescent="0.25">
      <c r="U987" s="33"/>
    </row>
    <row r="988" spans="21:21" x14ac:dyDescent="0.25">
      <c r="U988" s="33"/>
    </row>
    <row r="989" spans="21:21" x14ac:dyDescent="0.25">
      <c r="U989" s="33"/>
    </row>
    <row r="990" spans="21:21" x14ac:dyDescent="0.25">
      <c r="U990" s="33"/>
    </row>
    <row r="991" spans="21:21" x14ac:dyDescent="0.25">
      <c r="U991" s="33"/>
    </row>
    <row r="992" spans="21:21" x14ac:dyDescent="0.25">
      <c r="U992" s="33"/>
    </row>
    <row r="993" spans="21:21" x14ac:dyDescent="0.25">
      <c r="U993" s="33"/>
    </row>
    <row r="994" spans="21:21" x14ac:dyDescent="0.25">
      <c r="U994" s="33"/>
    </row>
  </sheetData>
  <autoFilter ref="A1:W891" xr:uid="{00000000-0009-0000-0000-000008000000}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2">
    <tabColor rgb="FF00B050"/>
  </sheetPr>
  <dimension ref="A1:W907"/>
  <sheetViews>
    <sheetView zoomScaleNormal="100" workbookViewId="0">
      <selection activeCell="J2" sqref="J2"/>
    </sheetView>
  </sheetViews>
  <sheetFormatPr baseColWidth="10" defaultRowHeight="15" x14ac:dyDescent="0.25"/>
  <cols>
    <col min="1" max="1" width="5.28515625" style="4" customWidth="1"/>
    <col min="2" max="2" width="24.28515625" style="4" customWidth="1"/>
    <col min="3" max="3" width="7.7109375" style="4" customWidth="1"/>
    <col min="4" max="4" width="11" style="4" customWidth="1"/>
    <col min="5" max="5" width="9.140625" style="4" customWidth="1"/>
    <col min="6" max="6" width="10.85546875" style="4" customWidth="1"/>
    <col min="7" max="7" width="9" style="4" customWidth="1"/>
    <col min="8" max="8" width="12.42578125" style="4" customWidth="1"/>
    <col min="9" max="9" width="8.5703125" style="4" customWidth="1"/>
    <col min="10" max="10" width="12" style="4" customWidth="1"/>
    <col min="11" max="11" width="9.28515625" style="4" customWidth="1"/>
    <col min="12" max="12" width="12.7109375" style="4" customWidth="1"/>
    <col min="13" max="13" width="9.28515625" style="4" customWidth="1"/>
    <col min="14" max="14" width="8.85546875" style="4" customWidth="1"/>
    <col min="15" max="15" width="8" style="4" customWidth="1"/>
    <col min="16" max="16" width="10" style="4" customWidth="1"/>
    <col min="17" max="17" width="8.85546875" style="4" customWidth="1"/>
    <col min="18" max="18" width="11.5703125" style="37" customWidth="1"/>
    <col min="19" max="19" width="6.5703125" style="4" customWidth="1"/>
    <col min="20" max="20" width="10" style="4" customWidth="1"/>
    <col min="21" max="21" width="9.140625" style="4" customWidth="1"/>
    <col min="22" max="22" width="10.42578125" style="4" customWidth="1"/>
    <col min="23" max="23" width="8.140625" style="4" customWidth="1"/>
    <col min="24" max="16384" width="11.42578125" style="4"/>
  </cols>
  <sheetData>
    <row r="1" spans="1:23" s="36" customFormat="1" x14ac:dyDescent="0.25">
      <c r="A1" s="30" t="s">
        <v>109</v>
      </c>
      <c r="B1" s="30" t="s">
        <v>110</v>
      </c>
      <c r="C1" s="30" t="s">
        <v>111</v>
      </c>
      <c r="D1" s="30" t="s">
        <v>112</v>
      </c>
      <c r="E1" s="30" t="s">
        <v>878</v>
      </c>
      <c r="F1" s="30" t="s">
        <v>114</v>
      </c>
      <c r="G1" s="30" t="s">
        <v>879</v>
      </c>
      <c r="H1" s="30" t="s">
        <v>880</v>
      </c>
      <c r="I1" s="30" t="s">
        <v>881</v>
      </c>
      <c r="J1" s="30" t="s">
        <v>882</v>
      </c>
      <c r="K1" s="30" t="s">
        <v>883</v>
      </c>
      <c r="L1" s="30" t="s">
        <v>884</v>
      </c>
      <c r="M1" s="30" t="s">
        <v>885</v>
      </c>
      <c r="N1" s="30" t="s">
        <v>886</v>
      </c>
      <c r="O1" s="30" t="s">
        <v>887</v>
      </c>
      <c r="P1" s="30" t="s">
        <v>888</v>
      </c>
      <c r="Q1" s="30" t="s">
        <v>889</v>
      </c>
      <c r="R1" s="35" t="s">
        <v>131</v>
      </c>
      <c r="S1" s="30" t="s">
        <v>127</v>
      </c>
      <c r="T1" s="30" t="s">
        <v>890</v>
      </c>
      <c r="U1" s="30" t="s">
        <v>891</v>
      </c>
      <c r="V1" s="30" t="s">
        <v>892</v>
      </c>
      <c r="W1" s="30" t="s">
        <v>128</v>
      </c>
    </row>
    <row r="2" spans="1:23" x14ac:dyDescent="0.25">
      <c r="Q2" s="37"/>
      <c r="R2" s="4"/>
      <c r="T2" s="33"/>
    </row>
    <row r="3" spans="1:23" x14ac:dyDescent="0.25">
      <c r="Q3" s="37"/>
      <c r="R3" s="4"/>
      <c r="T3" s="33"/>
    </row>
    <row r="4" spans="1:23" x14ac:dyDescent="0.25">
      <c r="Q4" s="37"/>
      <c r="R4" s="4"/>
      <c r="T4" s="33"/>
    </row>
    <row r="5" spans="1:23" x14ac:dyDescent="0.25">
      <c r="Q5" s="37"/>
      <c r="R5" s="4"/>
      <c r="T5" s="33"/>
    </row>
    <row r="6" spans="1:23" x14ac:dyDescent="0.25">
      <c r="Q6" s="37"/>
      <c r="R6" s="4"/>
      <c r="T6" s="33"/>
    </row>
    <row r="7" spans="1:23" x14ac:dyDescent="0.25">
      <c r="Q7" s="37"/>
      <c r="R7" s="4"/>
    </row>
    <row r="8" spans="1:23" x14ac:dyDescent="0.25">
      <c r="Q8" s="37"/>
      <c r="R8" s="4"/>
    </row>
    <row r="9" spans="1:23" x14ac:dyDescent="0.25">
      <c r="Q9" s="37"/>
      <c r="R9" s="4"/>
    </row>
    <row r="10" spans="1:23" x14ac:dyDescent="0.25">
      <c r="Q10" s="37"/>
      <c r="R10" s="4"/>
    </row>
    <row r="11" spans="1:23" x14ac:dyDescent="0.25">
      <c r="Q11" s="37"/>
      <c r="R11" s="4"/>
    </row>
    <row r="12" spans="1:23" x14ac:dyDescent="0.25">
      <c r="Q12" s="37"/>
      <c r="R12" s="4"/>
    </row>
    <row r="13" spans="1:23" x14ac:dyDescent="0.25">
      <c r="Q13" s="37"/>
      <c r="R13" s="4"/>
    </row>
    <row r="14" spans="1:23" x14ac:dyDescent="0.25">
      <c r="Q14" s="37"/>
      <c r="R14" s="4"/>
    </row>
    <row r="15" spans="1:23" x14ac:dyDescent="0.25">
      <c r="Q15" s="37"/>
      <c r="R15" s="4"/>
    </row>
    <row r="16" spans="1:23" x14ac:dyDescent="0.25">
      <c r="Q16" s="37"/>
      <c r="R16" s="4"/>
    </row>
    <row r="17" spans="17:18" x14ac:dyDescent="0.25">
      <c r="Q17" s="37"/>
      <c r="R17" s="4"/>
    </row>
    <row r="18" spans="17:18" x14ac:dyDescent="0.25">
      <c r="Q18" s="37"/>
      <c r="R18" s="4"/>
    </row>
    <row r="19" spans="17:18" x14ac:dyDescent="0.25">
      <c r="Q19" s="37"/>
      <c r="R19" s="4"/>
    </row>
    <row r="20" spans="17:18" x14ac:dyDescent="0.25">
      <c r="Q20" s="37"/>
      <c r="R20" s="4"/>
    </row>
    <row r="21" spans="17:18" x14ac:dyDescent="0.25">
      <c r="Q21" s="37"/>
      <c r="R21" s="4"/>
    </row>
    <row r="22" spans="17:18" x14ac:dyDescent="0.25">
      <c r="Q22" s="37"/>
      <c r="R22" s="4"/>
    </row>
    <row r="23" spans="17:18" x14ac:dyDescent="0.25">
      <c r="Q23" s="37"/>
      <c r="R23" s="4"/>
    </row>
    <row r="24" spans="17:18" x14ac:dyDescent="0.25">
      <c r="Q24" s="37"/>
      <c r="R24" s="4"/>
    </row>
    <row r="25" spans="17:18" x14ac:dyDescent="0.25">
      <c r="Q25" s="37"/>
      <c r="R25" s="4"/>
    </row>
    <row r="26" spans="17:18" x14ac:dyDescent="0.25">
      <c r="Q26" s="37"/>
      <c r="R26" s="4"/>
    </row>
    <row r="27" spans="17:18" x14ac:dyDescent="0.25">
      <c r="Q27" s="37"/>
      <c r="R27" s="4"/>
    </row>
    <row r="28" spans="17:18" x14ac:dyDescent="0.25">
      <c r="Q28" s="37"/>
      <c r="R28" s="4"/>
    </row>
    <row r="29" spans="17:18" x14ac:dyDescent="0.25">
      <c r="Q29" s="37"/>
      <c r="R29" s="4"/>
    </row>
    <row r="30" spans="17:18" x14ac:dyDescent="0.25">
      <c r="Q30" s="37"/>
      <c r="R30" s="4"/>
    </row>
    <row r="31" spans="17:18" x14ac:dyDescent="0.25">
      <c r="Q31" s="37"/>
      <c r="R31" s="4"/>
    </row>
    <row r="32" spans="17:18" x14ac:dyDescent="0.25">
      <c r="Q32" s="37"/>
      <c r="R32" s="4"/>
    </row>
    <row r="33" spans="17:18" x14ac:dyDescent="0.25">
      <c r="Q33" s="37"/>
      <c r="R33" s="4"/>
    </row>
    <row r="34" spans="17:18" x14ac:dyDescent="0.25">
      <c r="Q34" s="37"/>
      <c r="R34" s="4"/>
    </row>
    <row r="35" spans="17:18" x14ac:dyDescent="0.25">
      <c r="Q35" s="37"/>
      <c r="R35" s="4"/>
    </row>
    <row r="36" spans="17:18" x14ac:dyDescent="0.25">
      <c r="Q36" s="37"/>
      <c r="R36" s="4"/>
    </row>
    <row r="37" spans="17:18" x14ac:dyDescent="0.25">
      <c r="Q37" s="37"/>
      <c r="R37" s="4"/>
    </row>
    <row r="38" spans="17:18" x14ac:dyDescent="0.25">
      <c r="Q38" s="37"/>
      <c r="R38" s="4"/>
    </row>
    <row r="39" spans="17:18" x14ac:dyDescent="0.25">
      <c r="Q39" s="37"/>
      <c r="R39" s="4"/>
    </row>
    <row r="40" spans="17:18" x14ac:dyDescent="0.25">
      <c r="Q40" s="37"/>
      <c r="R40" s="4"/>
    </row>
    <row r="41" spans="17:18" x14ac:dyDescent="0.25">
      <c r="Q41" s="37"/>
      <c r="R41" s="4"/>
    </row>
    <row r="42" spans="17:18" x14ac:dyDescent="0.25">
      <c r="Q42" s="37"/>
      <c r="R42" s="4"/>
    </row>
    <row r="43" spans="17:18" x14ac:dyDescent="0.25">
      <c r="Q43" s="37"/>
      <c r="R43" s="4"/>
    </row>
    <row r="44" spans="17:18" x14ac:dyDescent="0.25">
      <c r="Q44" s="37"/>
      <c r="R44" s="4"/>
    </row>
    <row r="45" spans="17:18" x14ac:dyDescent="0.25">
      <c r="Q45" s="37"/>
      <c r="R45" s="4"/>
    </row>
    <row r="46" spans="17:18" x14ac:dyDescent="0.25">
      <c r="Q46" s="37"/>
      <c r="R46" s="4"/>
    </row>
    <row r="47" spans="17:18" x14ac:dyDescent="0.25">
      <c r="Q47" s="37"/>
      <c r="R47" s="4"/>
    </row>
    <row r="48" spans="17:18" x14ac:dyDescent="0.25">
      <c r="Q48" s="37"/>
      <c r="R48" s="4"/>
    </row>
    <row r="49" spans="17:18" x14ac:dyDescent="0.25">
      <c r="Q49" s="37"/>
      <c r="R49" s="4"/>
    </row>
    <row r="50" spans="17:18" x14ac:dyDescent="0.25">
      <c r="Q50" s="37"/>
      <c r="R50" s="4"/>
    </row>
    <row r="51" spans="17:18" x14ac:dyDescent="0.25">
      <c r="Q51" s="37"/>
      <c r="R51" s="4"/>
    </row>
    <row r="52" spans="17:18" x14ac:dyDescent="0.25">
      <c r="Q52" s="37"/>
      <c r="R52" s="4"/>
    </row>
    <row r="53" spans="17:18" x14ac:dyDescent="0.25">
      <c r="Q53" s="37"/>
      <c r="R53" s="4"/>
    </row>
    <row r="54" spans="17:18" x14ac:dyDescent="0.25">
      <c r="Q54" s="37"/>
      <c r="R54" s="4"/>
    </row>
    <row r="55" spans="17:18" x14ac:dyDescent="0.25">
      <c r="Q55" s="37"/>
      <c r="R55" s="4"/>
    </row>
    <row r="56" spans="17:18" x14ac:dyDescent="0.25">
      <c r="Q56" s="37"/>
      <c r="R56" s="4"/>
    </row>
    <row r="57" spans="17:18" x14ac:dyDescent="0.25">
      <c r="Q57" s="37"/>
      <c r="R57" s="4"/>
    </row>
    <row r="58" spans="17:18" x14ac:dyDescent="0.25">
      <c r="Q58" s="37"/>
      <c r="R58" s="4"/>
    </row>
    <row r="59" spans="17:18" x14ac:dyDescent="0.25">
      <c r="Q59" s="37"/>
      <c r="R59" s="4"/>
    </row>
    <row r="60" spans="17:18" x14ac:dyDescent="0.25">
      <c r="Q60" s="37"/>
      <c r="R60" s="4"/>
    </row>
    <row r="61" spans="17:18" x14ac:dyDescent="0.25">
      <c r="Q61" s="37"/>
      <c r="R61" s="4"/>
    </row>
    <row r="62" spans="17:18" x14ac:dyDescent="0.25">
      <c r="Q62" s="37"/>
      <c r="R62" s="4"/>
    </row>
    <row r="63" spans="17:18" x14ac:dyDescent="0.25">
      <c r="Q63" s="37"/>
      <c r="R63" s="4"/>
    </row>
    <row r="64" spans="17:18" x14ac:dyDescent="0.25">
      <c r="Q64" s="37"/>
      <c r="R64" s="4"/>
    </row>
    <row r="65" spans="17:18" x14ac:dyDescent="0.25">
      <c r="Q65" s="37"/>
      <c r="R65" s="4"/>
    </row>
    <row r="66" spans="17:18" x14ac:dyDescent="0.25">
      <c r="Q66" s="37"/>
      <c r="R66" s="4"/>
    </row>
    <row r="67" spans="17:18" x14ac:dyDescent="0.25">
      <c r="Q67" s="37"/>
      <c r="R67" s="4"/>
    </row>
    <row r="68" spans="17:18" x14ac:dyDescent="0.25">
      <c r="Q68" s="37"/>
      <c r="R68" s="4"/>
    </row>
    <row r="69" spans="17:18" x14ac:dyDescent="0.25">
      <c r="Q69" s="37"/>
      <c r="R69" s="4"/>
    </row>
    <row r="70" spans="17:18" x14ac:dyDescent="0.25">
      <c r="Q70" s="37"/>
      <c r="R70" s="4"/>
    </row>
    <row r="71" spans="17:18" x14ac:dyDescent="0.25">
      <c r="Q71" s="37"/>
      <c r="R71" s="4"/>
    </row>
    <row r="72" spans="17:18" x14ac:dyDescent="0.25">
      <c r="Q72" s="37"/>
      <c r="R72" s="4"/>
    </row>
    <row r="73" spans="17:18" x14ac:dyDescent="0.25">
      <c r="Q73" s="37"/>
      <c r="R73" s="4"/>
    </row>
    <row r="74" spans="17:18" x14ac:dyDescent="0.25">
      <c r="Q74" s="37"/>
      <c r="R74" s="4"/>
    </row>
    <row r="75" spans="17:18" x14ac:dyDescent="0.25">
      <c r="Q75" s="37"/>
      <c r="R75" s="4"/>
    </row>
    <row r="76" spans="17:18" x14ac:dyDescent="0.25">
      <c r="Q76" s="37"/>
      <c r="R76" s="4"/>
    </row>
    <row r="77" spans="17:18" x14ac:dyDescent="0.25">
      <c r="Q77" s="37"/>
      <c r="R77" s="4"/>
    </row>
    <row r="78" spans="17:18" x14ac:dyDescent="0.25">
      <c r="Q78" s="37"/>
      <c r="R78" s="4"/>
    </row>
    <row r="79" spans="17:18" x14ac:dyDescent="0.25">
      <c r="Q79" s="37"/>
      <c r="R79" s="4"/>
    </row>
    <row r="80" spans="17:18" x14ac:dyDescent="0.25">
      <c r="Q80" s="37"/>
      <c r="R80" s="4"/>
    </row>
    <row r="81" spans="17:18" x14ac:dyDescent="0.25">
      <c r="Q81" s="37"/>
      <c r="R81" s="4"/>
    </row>
    <row r="82" spans="17:18" x14ac:dyDescent="0.25">
      <c r="Q82" s="37"/>
      <c r="R82" s="4"/>
    </row>
    <row r="83" spans="17:18" x14ac:dyDescent="0.25">
      <c r="Q83" s="37"/>
      <c r="R83" s="4"/>
    </row>
    <row r="84" spans="17:18" x14ac:dyDescent="0.25">
      <c r="Q84" s="37"/>
      <c r="R84" s="4"/>
    </row>
    <row r="85" spans="17:18" x14ac:dyDescent="0.25">
      <c r="Q85" s="37"/>
      <c r="R85" s="4"/>
    </row>
    <row r="86" spans="17:18" x14ac:dyDescent="0.25">
      <c r="Q86" s="37"/>
      <c r="R86" s="4"/>
    </row>
    <row r="87" spans="17:18" x14ac:dyDescent="0.25">
      <c r="Q87" s="37"/>
      <c r="R87" s="4"/>
    </row>
    <row r="88" spans="17:18" x14ac:dyDescent="0.25">
      <c r="Q88" s="37"/>
      <c r="R88" s="4"/>
    </row>
    <row r="89" spans="17:18" x14ac:dyDescent="0.25">
      <c r="Q89" s="37"/>
      <c r="R89" s="4"/>
    </row>
    <row r="90" spans="17:18" x14ac:dyDescent="0.25">
      <c r="Q90" s="37"/>
      <c r="R90" s="4"/>
    </row>
    <row r="91" spans="17:18" x14ac:dyDescent="0.25">
      <c r="Q91" s="37"/>
      <c r="R91" s="4"/>
    </row>
    <row r="92" spans="17:18" x14ac:dyDescent="0.25">
      <c r="Q92" s="37"/>
      <c r="R92" s="4"/>
    </row>
    <row r="93" spans="17:18" x14ac:dyDescent="0.25">
      <c r="Q93" s="37"/>
      <c r="R93" s="4"/>
    </row>
    <row r="94" spans="17:18" x14ac:dyDescent="0.25">
      <c r="Q94" s="37"/>
      <c r="R94" s="4"/>
    </row>
    <row r="95" spans="17:18" x14ac:dyDescent="0.25">
      <c r="Q95" s="37"/>
      <c r="R95" s="4"/>
    </row>
    <row r="96" spans="17:18" x14ac:dyDescent="0.25">
      <c r="Q96" s="37"/>
      <c r="R96" s="4"/>
    </row>
    <row r="97" spans="17:18" x14ac:dyDescent="0.25">
      <c r="Q97" s="37"/>
      <c r="R97" s="4"/>
    </row>
    <row r="98" spans="17:18" x14ac:dyDescent="0.25">
      <c r="Q98" s="37"/>
      <c r="R98" s="4"/>
    </row>
    <row r="99" spans="17:18" x14ac:dyDescent="0.25">
      <c r="Q99" s="37"/>
      <c r="R99" s="4"/>
    </row>
    <row r="100" spans="17:18" x14ac:dyDescent="0.25">
      <c r="Q100" s="37"/>
      <c r="R100" s="4"/>
    </row>
    <row r="101" spans="17:18" x14ac:dyDescent="0.25">
      <c r="Q101" s="37"/>
      <c r="R101" s="4"/>
    </row>
    <row r="102" spans="17:18" x14ac:dyDescent="0.25">
      <c r="Q102" s="37"/>
      <c r="R102" s="4"/>
    </row>
    <row r="103" spans="17:18" x14ac:dyDescent="0.25">
      <c r="Q103" s="37"/>
      <c r="R103" s="4"/>
    </row>
    <row r="104" spans="17:18" x14ac:dyDescent="0.25">
      <c r="Q104" s="37"/>
      <c r="R104" s="4"/>
    </row>
    <row r="105" spans="17:18" x14ac:dyDescent="0.25">
      <c r="Q105" s="37"/>
      <c r="R105" s="4"/>
    </row>
    <row r="106" spans="17:18" x14ac:dyDescent="0.25">
      <c r="Q106" s="37"/>
      <c r="R106" s="4"/>
    </row>
    <row r="107" spans="17:18" x14ac:dyDescent="0.25">
      <c r="Q107" s="37"/>
      <c r="R107" s="4"/>
    </row>
    <row r="108" spans="17:18" x14ac:dyDescent="0.25">
      <c r="Q108" s="37"/>
      <c r="R108" s="4"/>
    </row>
    <row r="109" spans="17:18" x14ac:dyDescent="0.25">
      <c r="Q109" s="37"/>
      <c r="R109" s="4"/>
    </row>
    <row r="110" spans="17:18" x14ac:dyDescent="0.25">
      <c r="Q110" s="37"/>
      <c r="R110" s="4"/>
    </row>
    <row r="111" spans="17:18" x14ac:dyDescent="0.25">
      <c r="Q111" s="37"/>
      <c r="R111" s="4"/>
    </row>
    <row r="112" spans="17:18" x14ac:dyDescent="0.25">
      <c r="Q112" s="37"/>
      <c r="R112" s="4"/>
    </row>
    <row r="113" spans="17:18" x14ac:dyDescent="0.25">
      <c r="Q113" s="37"/>
      <c r="R113" s="4"/>
    </row>
    <row r="114" spans="17:18" x14ac:dyDescent="0.25">
      <c r="Q114" s="37"/>
      <c r="R114" s="4"/>
    </row>
    <row r="115" spans="17:18" x14ac:dyDescent="0.25">
      <c r="Q115" s="37"/>
      <c r="R115" s="4"/>
    </row>
    <row r="116" spans="17:18" x14ac:dyDescent="0.25">
      <c r="Q116" s="37"/>
      <c r="R116" s="4"/>
    </row>
    <row r="117" spans="17:18" x14ac:dyDescent="0.25">
      <c r="Q117" s="37"/>
      <c r="R117" s="4"/>
    </row>
    <row r="118" spans="17:18" x14ac:dyDescent="0.25">
      <c r="Q118" s="37"/>
      <c r="R118" s="4"/>
    </row>
    <row r="119" spans="17:18" x14ac:dyDescent="0.25">
      <c r="Q119" s="37"/>
      <c r="R119" s="4"/>
    </row>
    <row r="120" spans="17:18" x14ac:dyDescent="0.25">
      <c r="Q120" s="37"/>
      <c r="R120" s="4"/>
    </row>
    <row r="121" spans="17:18" x14ac:dyDescent="0.25">
      <c r="Q121" s="37"/>
      <c r="R121" s="4"/>
    </row>
    <row r="122" spans="17:18" x14ac:dyDescent="0.25">
      <c r="Q122" s="37"/>
      <c r="R122" s="4"/>
    </row>
    <row r="123" spans="17:18" x14ac:dyDescent="0.25">
      <c r="Q123" s="37"/>
      <c r="R123" s="4"/>
    </row>
    <row r="124" spans="17:18" x14ac:dyDescent="0.25">
      <c r="Q124" s="37"/>
      <c r="R124" s="4"/>
    </row>
    <row r="125" spans="17:18" x14ac:dyDescent="0.25">
      <c r="Q125" s="37"/>
      <c r="R125" s="4"/>
    </row>
    <row r="126" spans="17:18" x14ac:dyDescent="0.25">
      <c r="Q126" s="37"/>
      <c r="R126" s="4"/>
    </row>
    <row r="127" spans="17:18" x14ac:dyDescent="0.25">
      <c r="Q127" s="37"/>
      <c r="R127" s="4"/>
    </row>
    <row r="128" spans="17:18" x14ac:dyDescent="0.25">
      <c r="Q128" s="37"/>
      <c r="R128" s="4"/>
    </row>
    <row r="129" spans="17:18" x14ac:dyDescent="0.25">
      <c r="Q129" s="37"/>
      <c r="R129" s="4"/>
    </row>
    <row r="130" spans="17:18" x14ac:dyDescent="0.25">
      <c r="Q130" s="37"/>
      <c r="R130" s="4"/>
    </row>
    <row r="131" spans="17:18" x14ac:dyDescent="0.25">
      <c r="Q131" s="37"/>
      <c r="R131" s="4"/>
    </row>
    <row r="132" spans="17:18" x14ac:dyDescent="0.25">
      <c r="Q132" s="37"/>
      <c r="R132" s="4"/>
    </row>
    <row r="133" spans="17:18" x14ac:dyDescent="0.25">
      <c r="Q133" s="37"/>
      <c r="R133" s="4"/>
    </row>
    <row r="134" spans="17:18" x14ac:dyDescent="0.25">
      <c r="Q134" s="37"/>
      <c r="R134" s="4"/>
    </row>
    <row r="135" spans="17:18" x14ac:dyDescent="0.25">
      <c r="Q135" s="37"/>
      <c r="R135" s="4"/>
    </row>
    <row r="136" spans="17:18" x14ac:dyDescent="0.25">
      <c r="Q136" s="37"/>
      <c r="R136" s="4"/>
    </row>
    <row r="137" spans="17:18" x14ac:dyDescent="0.25">
      <c r="Q137" s="37"/>
      <c r="R137" s="4"/>
    </row>
    <row r="138" spans="17:18" x14ac:dyDescent="0.25">
      <c r="Q138" s="37"/>
      <c r="R138" s="4"/>
    </row>
    <row r="139" spans="17:18" x14ac:dyDescent="0.25">
      <c r="Q139" s="37"/>
      <c r="R139" s="4"/>
    </row>
    <row r="140" spans="17:18" x14ac:dyDescent="0.25">
      <c r="Q140" s="37"/>
      <c r="R140" s="4"/>
    </row>
    <row r="141" spans="17:18" x14ac:dyDescent="0.25">
      <c r="Q141" s="37"/>
      <c r="R141" s="4"/>
    </row>
    <row r="142" spans="17:18" x14ac:dyDescent="0.25">
      <c r="Q142" s="37"/>
      <c r="R142" s="4"/>
    </row>
    <row r="143" spans="17:18" x14ac:dyDescent="0.25">
      <c r="Q143" s="37"/>
      <c r="R143" s="4"/>
    </row>
    <row r="144" spans="17:18" x14ac:dyDescent="0.25">
      <c r="Q144" s="37"/>
      <c r="R144" s="4"/>
    </row>
    <row r="145" spans="17:18" x14ac:dyDescent="0.25">
      <c r="Q145" s="37"/>
      <c r="R145" s="4"/>
    </row>
    <row r="146" spans="17:18" x14ac:dyDescent="0.25">
      <c r="Q146" s="37"/>
      <c r="R146" s="4"/>
    </row>
    <row r="147" spans="17:18" x14ac:dyDescent="0.25">
      <c r="Q147" s="37"/>
      <c r="R147" s="4"/>
    </row>
    <row r="148" spans="17:18" x14ac:dyDescent="0.25">
      <c r="Q148" s="37"/>
      <c r="R148" s="4"/>
    </row>
    <row r="149" spans="17:18" x14ac:dyDescent="0.25">
      <c r="Q149" s="37"/>
      <c r="R149" s="4"/>
    </row>
    <row r="150" spans="17:18" x14ac:dyDescent="0.25">
      <c r="Q150" s="37"/>
      <c r="R150" s="4"/>
    </row>
    <row r="151" spans="17:18" x14ac:dyDescent="0.25">
      <c r="Q151" s="37"/>
      <c r="R151" s="4"/>
    </row>
    <row r="152" spans="17:18" x14ac:dyDescent="0.25">
      <c r="Q152" s="37"/>
      <c r="R152" s="4"/>
    </row>
    <row r="153" spans="17:18" x14ac:dyDescent="0.25">
      <c r="Q153" s="37"/>
      <c r="R153" s="4"/>
    </row>
    <row r="154" spans="17:18" x14ac:dyDescent="0.25">
      <c r="Q154" s="37"/>
      <c r="R154" s="4"/>
    </row>
    <row r="155" spans="17:18" x14ac:dyDescent="0.25">
      <c r="Q155" s="37"/>
      <c r="R155" s="4"/>
    </row>
    <row r="156" spans="17:18" x14ac:dyDescent="0.25">
      <c r="Q156" s="37"/>
      <c r="R156" s="4"/>
    </row>
    <row r="157" spans="17:18" x14ac:dyDescent="0.25">
      <c r="Q157" s="37"/>
      <c r="R157" s="4"/>
    </row>
    <row r="158" spans="17:18" x14ac:dyDescent="0.25">
      <c r="Q158" s="37"/>
      <c r="R158" s="4"/>
    </row>
    <row r="159" spans="17:18" x14ac:dyDescent="0.25">
      <c r="Q159" s="37"/>
      <c r="R159" s="4"/>
    </row>
    <row r="160" spans="17:18" x14ac:dyDescent="0.25">
      <c r="Q160" s="37"/>
      <c r="R160" s="4"/>
    </row>
    <row r="161" spans="17:18" x14ac:dyDescent="0.25">
      <c r="Q161" s="37"/>
      <c r="R161" s="4"/>
    </row>
    <row r="162" spans="17:18" x14ac:dyDescent="0.25">
      <c r="Q162" s="37"/>
      <c r="R162" s="4"/>
    </row>
    <row r="163" spans="17:18" x14ac:dyDescent="0.25">
      <c r="Q163" s="37"/>
      <c r="R163" s="4"/>
    </row>
    <row r="164" spans="17:18" x14ac:dyDescent="0.25">
      <c r="Q164" s="37"/>
      <c r="R164" s="4"/>
    </row>
    <row r="165" spans="17:18" x14ac:dyDescent="0.25">
      <c r="Q165" s="37"/>
      <c r="R165" s="4"/>
    </row>
    <row r="166" spans="17:18" x14ac:dyDescent="0.25">
      <c r="Q166" s="37"/>
      <c r="R166" s="4"/>
    </row>
    <row r="167" spans="17:18" x14ac:dyDescent="0.25">
      <c r="Q167" s="37"/>
      <c r="R167" s="4"/>
    </row>
    <row r="168" spans="17:18" x14ac:dyDescent="0.25">
      <c r="Q168" s="37"/>
      <c r="R168" s="4"/>
    </row>
    <row r="169" spans="17:18" x14ac:dyDescent="0.25">
      <c r="Q169" s="37"/>
      <c r="R169" s="4"/>
    </row>
    <row r="170" spans="17:18" x14ac:dyDescent="0.25">
      <c r="Q170" s="37"/>
      <c r="R170" s="4"/>
    </row>
    <row r="171" spans="17:18" x14ac:dyDescent="0.25">
      <c r="Q171" s="37"/>
      <c r="R171" s="4"/>
    </row>
    <row r="172" spans="17:18" x14ac:dyDescent="0.25">
      <c r="Q172" s="37"/>
      <c r="R172" s="4"/>
    </row>
    <row r="173" spans="17:18" x14ac:dyDescent="0.25">
      <c r="Q173" s="37"/>
      <c r="R173" s="4"/>
    </row>
    <row r="174" spans="17:18" x14ac:dyDescent="0.25">
      <c r="Q174" s="37"/>
      <c r="R174" s="4"/>
    </row>
    <row r="175" spans="17:18" x14ac:dyDescent="0.25">
      <c r="Q175" s="37"/>
      <c r="R175" s="4"/>
    </row>
    <row r="176" spans="17:18" x14ac:dyDescent="0.25">
      <c r="Q176" s="37"/>
      <c r="R176" s="4"/>
    </row>
    <row r="177" spans="17:18" x14ac:dyDescent="0.25">
      <c r="Q177" s="37"/>
      <c r="R177" s="4"/>
    </row>
    <row r="178" spans="17:18" x14ac:dyDescent="0.25">
      <c r="Q178" s="37"/>
      <c r="R178" s="4"/>
    </row>
    <row r="179" spans="17:18" x14ac:dyDescent="0.25">
      <c r="Q179" s="37"/>
      <c r="R179" s="4"/>
    </row>
    <row r="180" spans="17:18" x14ac:dyDescent="0.25">
      <c r="Q180" s="37"/>
      <c r="R180" s="4"/>
    </row>
    <row r="181" spans="17:18" x14ac:dyDescent="0.25">
      <c r="Q181" s="37"/>
      <c r="R181" s="4"/>
    </row>
    <row r="182" spans="17:18" x14ac:dyDescent="0.25">
      <c r="Q182" s="37"/>
      <c r="R182" s="4"/>
    </row>
    <row r="183" spans="17:18" x14ac:dyDescent="0.25">
      <c r="Q183" s="37"/>
      <c r="R183" s="4"/>
    </row>
    <row r="184" spans="17:18" x14ac:dyDescent="0.25">
      <c r="Q184" s="37"/>
      <c r="R184" s="4"/>
    </row>
    <row r="185" spans="17:18" x14ac:dyDescent="0.25">
      <c r="Q185" s="37"/>
      <c r="R185" s="4"/>
    </row>
    <row r="186" spans="17:18" x14ac:dyDescent="0.25">
      <c r="Q186" s="37"/>
      <c r="R186" s="4"/>
    </row>
    <row r="187" spans="17:18" x14ac:dyDescent="0.25">
      <c r="Q187" s="37"/>
      <c r="R187" s="4"/>
    </row>
    <row r="188" spans="17:18" x14ac:dyDescent="0.25">
      <c r="Q188" s="37"/>
      <c r="R188" s="4"/>
    </row>
    <row r="189" spans="17:18" x14ac:dyDescent="0.25">
      <c r="Q189" s="37"/>
      <c r="R189" s="4"/>
    </row>
    <row r="190" spans="17:18" x14ac:dyDescent="0.25">
      <c r="Q190" s="37"/>
      <c r="R190" s="4"/>
    </row>
    <row r="191" spans="17:18" x14ac:dyDescent="0.25">
      <c r="Q191" s="37"/>
      <c r="R191" s="4"/>
    </row>
    <row r="192" spans="17:18" x14ac:dyDescent="0.25">
      <c r="Q192" s="37"/>
      <c r="R192" s="4"/>
    </row>
    <row r="193" spans="17:18" x14ac:dyDescent="0.25">
      <c r="Q193" s="37"/>
      <c r="R193" s="4"/>
    </row>
    <row r="194" spans="17:18" x14ac:dyDescent="0.25">
      <c r="Q194" s="37"/>
      <c r="R194" s="4"/>
    </row>
    <row r="195" spans="17:18" x14ac:dyDescent="0.25">
      <c r="Q195" s="37"/>
      <c r="R195" s="4"/>
    </row>
    <row r="196" spans="17:18" x14ac:dyDescent="0.25">
      <c r="Q196" s="37"/>
      <c r="R196" s="4"/>
    </row>
    <row r="197" spans="17:18" x14ac:dyDescent="0.25">
      <c r="Q197" s="37"/>
      <c r="R197" s="4"/>
    </row>
    <row r="198" spans="17:18" x14ac:dyDescent="0.25">
      <c r="Q198" s="37"/>
      <c r="R198" s="4"/>
    </row>
    <row r="199" spans="17:18" x14ac:dyDescent="0.25">
      <c r="Q199" s="37"/>
      <c r="R199" s="4"/>
    </row>
    <row r="200" spans="17:18" x14ac:dyDescent="0.25">
      <c r="Q200" s="37"/>
      <c r="R200" s="4"/>
    </row>
    <row r="201" spans="17:18" x14ac:dyDescent="0.25">
      <c r="Q201" s="37"/>
      <c r="R201" s="4"/>
    </row>
    <row r="202" spans="17:18" x14ac:dyDescent="0.25">
      <c r="Q202" s="37"/>
      <c r="R202" s="4"/>
    </row>
    <row r="203" spans="17:18" x14ac:dyDescent="0.25">
      <c r="Q203" s="37"/>
      <c r="R203" s="4"/>
    </row>
    <row r="204" spans="17:18" x14ac:dyDescent="0.25">
      <c r="Q204" s="37"/>
      <c r="R204" s="4"/>
    </row>
    <row r="205" spans="17:18" x14ac:dyDescent="0.25">
      <c r="Q205" s="37"/>
      <c r="R205" s="4"/>
    </row>
    <row r="206" spans="17:18" x14ac:dyDescent="0.25">
      <c r="Q206" s="37"/>
      <c r="R206" s="4"/>
    </row>
    <row r="207" spans="17:18" x14ac:dyDescent="0.25">
      <c r="Q207" s="37"/>
      <c r="R207" s="4"/>
    </row>
    <row r="208" spans="17:18" x14ac:dyDescent="0.25">
      <c r="Q208" s="37"/>
      <c r="R208" s="4"/>
    </row>
    <row r="209" spans="17:18" x14ac:dyDescent="0.25">
      <c r="Q209" s="37"/>
      <c r="R209" s="4"/>
    </row>
    <row r="210" spans="17:18" x14ac:dyDescent="0.25">
      <c r="Q210" s="37"/>
      <c r="R210" s="4"/>
    </row>
    <row r="211" spans="17:18" x14ac:dyDescent="0.25">
      <c r="Q211" s="37"/>
      <c r="R211" s="4"/>
    </row>
    <row r="212" spans="17:18" x14ac:dyDescent="0.25">
      <c r="Q212" s="37"/>
      <c r="R212" s="4"/>
    </row>
    <row r="213" spans="17:18" x14ac:dyDescent="0.25">
      <c r="Q213" s="37"/>
      <c r="R213" s="4"/>
    </row>
    <row r="214" spans="17:18" x14ac:dyDescent="0.25">
      <c r="Q214" s="37"/>
      <c r="R214" s="4"/>
    </row>
    <row r="215" spans="17:18" x14ac:dyDescent="0.25">
      <c r="Q215" s="37"/>
      <c r="R215" s="4"/>
    </row>
    <row r="216" spans="17:18" x14ac:dyDescent="0.25">
      <c r="Q216" s="37"/>
      <c r="R216" s="4"/>
    </row>
    <row r="217" spans="17:18" x14ac:dyDescent="0.25">
      <c r="Q217" s="37"/>
      <c r="R217" s="4"/>
    </row>
    <row r="218" spans="17:18" x14ac:dyDescent="0.25">
      <c r="Q218" s="37"/>
      <c r="R218" s="4"/>
    </row>
    <row r="219" spans="17:18" x14ac:dyDescent="0.25">
      <c r="Q219" s="37"/>
      <c r="R219" s="4"/>
    </row>
    <row r="220" spans="17:18" x14ac:dyDescent="0.25">
      <c r="Q220" s="37"/>
      <c r="R220" s="4"/>
    </row>
    <row r="221" spans="17:18" x14ac:dyDescent="0.25">
      <c r="Q221" s="37"/>
      <c r="R221" s="4"/>
    </row>
    <row r="222" spans="17:18" x14ac:dyDescent="0.25">
      <c r="Q222" s="37"/>
      <c r="R222" s="4"/>
    </row>
    <row r="223" spans="17:18" x14ac:dyDescent="0.25">
      <c r="Q223" s="37"/>
      <c r="R223" s="4"/>
    </row>
    <row r="224" spans="17:18" x14ac:dyDescent="0.25">
      <c r="Q224" s="37"/>
      <c r="R224" s="4"/>
    </row>
    <row r="225" spans="17:18" x14ac:dyDescent="0.25">
      <c r="Q225" s="37"/>
      <c r="R225" s="4"/>
    </row>
    <row r="226" spans="17:18" x14ac:dyDescent="0.25">
      <c r="Q226" s="37"/>
      <c r="R226" s="4"/>
    </row>
    <row r="227" spans="17:18" x14ac:dyDescent="0.25">
      <c r="Q227" s="37"/>
      <c r="R227" s="4"/>
    </row>
    <row r="228" spans="17:18" x14ac:dyDescent="0.25">
      <c r="Q228" s="37"/>
      <c r="R228" s="4"/>
    </row>
    <row r="229" spans="17:18" x14ac:dyDescent="0.25">
      <c r="Q229" s="37"/>
      <c r="R229" s="4"/>
    </row>
    <row r="230" spans="17:18" x14ac:dyDescent="0.25">
      <c r="Q230" s="37"/>
      <c r="R230" s="4"/>
    </row>
    <row r="231" spans="17:18" x14ac:dyDescent="0.25">
      <c r="Q231" s="37"/>
      <c r="R231" s="4"/>
    </row>
    <row r="232" spans="17:18" x14ac:dyDescent="0.25">
      <c r="Q232" s="37"/>
      <c r="R232" s="4"/>
    </row>
    <row r="233" spans="17:18" x14ac:dyDescent="0.25">
      <c r="Q233" s="37"/>
      <c r="R233" s="4"/>
    </row>
    <row r="234" spans="17:18" x14ac:dyDescent="0.25">
      <c r="Q234" s="37"/>
      <c r="R234" s="4"/>
    </row>
    <row r="235" spans="17:18" x14ac:dyDescent="0.25">
      <c r="Q235" s="37"/>
      <c r="R235" s="4"/>
    </row>
    <row r="236" spans="17:18" x14ac:dyDescent="0.25">
      <c r="Q236" s="37"/>
      <c r="R236" s="4"/>
    </row>
    <row r="237" spans="17:18" x14ac:dyDescent="0.25">
      <c r="Q237" s="37"/>
      <c r="R237" s="4"/>
    </row>
    <row r="238" spans="17:18" x14ac:dyDescent="0.25">
      <c r="Q238" s="37"/>
      <c r="R238" s="4"/>
    </row>
    <row r="239" spans="17:18" x14ac:dyDescent="0.25">
      <c r="Q239" s="37"/>
      <c r="R239" s="4"/>
    </row>
    <row r="240" spans="17:18" x14ac:dyDescent="0.25">
      <c r="Q240" s="37"/>
      <c r="R240" s="4"/>
    </row>
    <row r="241" spans="17:18" x14ac:dyDescent="0.25">
      <c r="Q241" s="37"/>
      <c r="R241" s="4"/>
    </row>
    <row r="242" spans="17:18" x14ac:dyDescent="0.25">
      <c r="Q242" s="37"/>
      <c r="R242" s="4"/>
    </row>
    <row r="243" spans="17:18" x14ac:dyDescent="0.25">
      <c r="Q243" s="37"/>
      <c r="R243" s="4"/>
    </row>
    <row r="244" spans="17:18" x14ac:dyDescent="0.25">
      <c r="Q244" s="37"/>
      <c r="R244" s="4"/>
    </row>
    <row r="245" spans="17:18" x14ac:dyDescent="0.25">
      <c r="Q245" s="37"/>
      <c r="R245" s="4"/>
    </row>
    <row r="246" spans="17:18" x14ac:dyDescent="0.25">
      <c r="Q246" s="37"/>
      <c r="R246" s="4"/>
    </row>
    <row r="247" spans="17:18" x14ac:dyDescent="0.25">
      <c r="Q247" s="37"/>
      <c r="R247" s="4"/>
    </row>
    <row r="248" spans="17:18" x14ac:dyDescent="0.25">
      <c r="Q248" s="37"/>
      <c r="R248" s="4"/>
    </row>
    <row r="249" spans="17:18" x14ac:dyDescent="0.25">
      <c r="Q249" s="37"/>
      <c r="R249" s="4"/>
    </row>
    <row r="250" spans="17:18" x14ac:dyDescent="0.25">
      <c r="Q250" s="37"/>
      <c r="R250" s="4"/>
    </row>
    <row r="251" spans="17:18" x14ac:dyDescent="0.25">
      <c r="Q251" s="37"/>
      <c r="R251" s="4"/>
    </row>
    <row r="252" spans="17:18" x14ac:dyDescent="0.25">
      <c r="Q252" s="37"/>
      <c r="R252" s="4"/>
    </row>
    <row r="253" spans="17:18" x14ac:dyDescent="0.25">
      <c r="Q253" s="37"/>
      <c r="R253" s="4"/>
    </row>
    <row r="254" spans="17:18" x14ac:dyDescent="0.25">
      <c r="Q254" s="37"/>
      <c r="R254" s="4"/>
    </row>
    <row r="255" spans="17:18" x14ac:dyDescent="0.25">
      <c r="Q255" s="37"/>
      <c r="R255" s="4"/>
    </row>
    <row r="256" spans="17:18" x14ac:dyDescent="0.25">
      <c r="Q256" s="37"/>
      <c r="R256" s="4"/>
    </row>
    <row r="257" spans="17:18" x14ac:dyDescent="0.25">
      <c r="Q257" s="37"/>
      <c r="R257" s="4"/>
    </row>
    <row r="258" spans="17:18" x14ac:dyDescent="0.25">
      <c r="Q258" s="37"/>
      <c r="R258" s="4"/>
    </row>
    <row r="259" spans="17:18" x14ac:dyDescent="0.25">
      <c r="Q259" s="37"/>
      <c r="R259" s="4"/>
    </row>
    <row r="260" spans="17:18" x14ac:dyDescent="0.25">
      <c r="Q260" s="37"/>
      <c r="R260" s="4"/>
    </row>
    <row r="261" spans="17:18" x14ac:dyDescent="0.25">
      <c r="Q261" s="37"/>
      <c r="R261" s="4"/>
    </row>
    <row r="262" spans="17:18" x14ac:dyDescent="0.25">
      <c r="Q262" s="37"/>
      <c r="R262" s="4"/>
    </row>
    <row r="263" spans="17:18" x14ac:dyDescent="0.25">
      <c r="Q263" s="37"/>
      <c r="R263" s="4"/>
    </row>
    <row r="264" spans="17:18" x14ac:dyDescent="0.25">
      <c r="Q264" s="37"/>
      <c r="R264" s="4"/>
    </row>
    <row r="265" spans="17:18" x14ac:dyDescent="0.25">
      <c r="Q265" s="37"/>
      <c r="R265" s="4"/>
    </row>
    <row r="266" spans="17:18" x14ac:dyDescent="0.25">
      <c r="Q266" s="37"/>
      <c r="R266" s="4"/>
    </row>
    <row r="267" spans="17:18" x14ac:dyDescent="0.25">
      <c r="Q267" s="37"/>
      <c r="R267" s="4"/>
    </row>
    <row r="268" spans="17:18" x14ac:dyDescent="0.25">
      <c r="Q268" s="37"/>
      <c r="R268" s="4"/>
    </row>
    <row r="269" spans="17:18" x14ac:dyDescent="0.25">
      <c r="Q269" s="37"/>
      <c r="R269" s="4"/>
    </row>
    <row r="270" spans="17:18" x14ac:dyDescent="0.25">
      <c r="Q270" s="37"/>
      <c r="R270" s="4"/>
    </row>
    <row r="271" spans="17:18" x14ac:dyDescent="0.25">
      <c r="Q271" s="37"/>
      <c r="R271" s="4"/>
    </row>
    <row r="272" spans="17:18" x14ac:dyDescent="0.25">
      <c r="Q272" s="37"/>
      <c r="R272" s="4"/>
    </row>
    <row r="273" spans="17:18" x14ac:dyDescent="0.25">
      <c r="Q273" s="37"/>
      <c r="R273" s="4"/>
    </row>
    <row r="274" spans="17:18" x14ac:dyDescent="0.25">
      <c r="Q274" s="37"/>
      <c r="R274" s="4"/>
    </row>
    <row r="275" spans="17:18" x14ac:dyDescent="0.25">
      <c r="Q275" s="37"/>
      <c r="R275" s="4"/>
    </row>
    <row r="276" spans="17:18" x14ac:dyDescent="0.25">
      <c r="Q276" s="37"/>
      <c r="R276" s="4"/>
    </row>
    <row r="277" spans="17:18" x14ac:dyDescent="0.25">
      <c r="Q277" s="37"/>
      <c r="R277" s="4"/>
    </row>
    <row r="278" spans="17:18" x14ac:dyDescent="0.25">
      <c r="Q278" s="37"/>
      <c r="R278" s="4"/>
    </row>
    <row r="279" spans="17:18" x14ac:dyDescent="0.25">
      <c r="Q279" s="37"/>
      <c r="R279" s="4"/>
    </row>
    <row r="280" spans="17:18" x14ac:dyDescent="0.25">
      <c r="Q280" s="37"/>
      <c r="R280" s="4"/>
    </row>
    <row r="281" spans="17:18" x14ac:dyDescent="0.25">
      <c r="Q281" s="37"/>
      <c r="R281" s="4"/>
    </row>
    <row r="282" spans="17:18" x14ac:dyDescent="0.25">
      <c r="Q282" s="37"/>
      <c r="R282" s="4"/>
    </row>
    <row r="283" spans="17:18" x14ac:dyDescent="0.25">
      <c r="Q283" s="37"/>
      <c r="R283" s="4"/>
    </row>
    <row r="284" spans="17:18" x14ac:dyDescent="0.25">
      <c r="Q284" s="37"/>
      <c r="R284" s="4"/>
    </row>
    <row r="285" spans="17:18" x14ac:dyDescent="0.25">
      <c r="Q285" s="37"/>
      <c r="R285" s="4"/>
    </row>
    <row r="286" spans="17:18" x14ac:dyDescent="0.25">
      <c r="Q286" s="37"/>
      <c r="R286" s="4"/>
    </row>
    <row r="287" spans="17:18" x14ac:dyDescent="0.25">
      <c r="Q287" s="37"/>
      <c r="R287" s="4"/>
    </row>
    <row r="288" spans="17:18" x14ac:dyDescent="0.25">
      <c r="Q288" s="37"/>
      <c r="R288" s="4"/>
    </row>
    <row r="289" spans="17:18" x14ac:dyDescent="0.25">
      <c r="Q289" s="37"/>
      <c r="R289" s="4"/>
    </row>
    <row r="290" spans="17:18" x14ac:dyDescent="0.25">
      <c r="Q290" s="37"/>
      <c r="R290" s="4"/>
    </row>
    <row r="291" spans="17:18" x14ac:dyDescent="0.25">
      <c r="Q291" s="37"/>
      <c r="R291" s="4"/>
    </row>
    <row r="292" spans="17:18" x14ac:dyDescent="0.25">
      <c r="Q292" s="37"/>
      <c r="R292" s="4"/>
    </row>
    <row r="293" spans="17:18" x14ac:dyDescent="0.25">
      <c r="Q293" s="37"/>
      <c r="R293" s="4"/>
    </row>
    <row r="294" spans="17:18" x14ac:dyDescent="0.25">
      <c r="Q294" s="37"/>
      <c r="R294" s="4"/>
    </row>
    <row r="295" spans="17:18" x14ac:dyDescent="0.25">
      <c r="Q295" s="37"/>
      <c r="R295" s="4"/>
    </row>
    <row r="296" spans="17:18" x14ac:dyDescent="0.25">
      <c r="Q296" s="37"/>
      <c r="R296" s="4"/>
    </row>
    <row r="297" spans="17:18" x14ac:dyDescent="0.25">
      <c r="Q297" s="37"/>
      <c r="R297" s="4"/>
    </row>
    <row r="298" spans="17:18" x14ac:dyDescent="0.25">
      <c r="Q298" s="37"/>
      <c r="R298" s="4"/>
    </row>
    <row r="299" spans="17:18" x14ac:dyDescent="0.25">
      <c r="Q299" s="37"/>
      <c r="R299" s="4"/>
    </row>
    <row r="300" spans="17:18" x14ac:dyDescent="0.25">
      <c r="Q300" s="37"/>
      <c r="R300" s="4"/>
    </row>
    <row r="301" spans="17:18" x14ac:dyDescent="0.25">
      <c r="Q301" s="37"/>
      <c r="R301" s="4"/>
    </row>
    <row r="302" spans="17:18" x14ac:dyDescent="0.25">
      <c r="Q302" s="37"/>
      <c r="R302" s="4"/>
    </row>
    <row r="303" spans="17:18" x14ac:dyDescent="0.25">
      <c r="Q303" s="37"/>
      <c r="R303" s="4"/>
    </row>
    <row r="304" spans="17:18" x14ac:dyDescent="0.25">
      <c r="Q304" s="37"/>
      <c r="R304" s="4"/>
    </row>
    <row r="305" spans="17:18" x14ac:dyDescent="0.25">
      <c r="Q305" s="37"/>
      <c r="R305" s="4"/>
    </row>
    <row r="306" spans="17:18" x14ac:dyDescent="0.25">
      <c r="Q306" s="37"/>
      <c r="R306" s="4"/>
    </row>
    <row r="307" spans="17:18" x14ac:dyDescent="0.25">
      <c r="Q307" s="37"/>
      <c r="R307" s="4"/>
    </row>
    <row r="308" spans="17:18" x14ac:dyDescent="0.25">
      <c r="Q308" s="37"/>
      <c r="R308" s="4"/>
    </row>
    <row r="309" spans="17:18" x14ac:dyDescent="0.25">
      <c r="Q309" s="37"/>
      <c r="R309" s="4"/>
    </row>
    <row r="310" spans="17:18" x14ac:dyDescent="0.25">
      <c r="Q310" s="37"/>
      <c r="R310" s="4"/>
    </row>
    <row r="311" spans="17:18" x14ac:dyDescent="0.25">
      <c r="Q311" s="37"/>
      <c r="R311" s="4"/>
    </row>
    <row r="312" spans="17:18" x14ac:dyDescent="0.25">
      <c r="Q312" s="37"/>
      <c r="R312" s="4"/>
    </row>
    <row r="313" spans="17:18" x14ac:dyDescent="0.25">
      <c r="Q313" s="37"/>
      <c r="R313" s="4"/>
    </row>
    <row r="314" spans="17:18" x14ac:dyDescent="0.25">
      <c r="Q314" s="37"/>
      <c r="R314" s="4"/>
    </row>
    <row r="315" spans="17:18" x14ac:dyDescent="0.25">
      <c r="Q315" s="37"/>
      <c r="R315" s="4"/>
    </row>
    <row r="316" spans="17:18" x14ac:dyDescent="0.25">
      <c r="Q316" s="37"/>
      <c r="R316" s="4"/>
    </row>
    <row r="317" spans="17:18" x14ac:dyDescent="0.25">
      <c r="Q317" s="37"/>
      <c r="R317" s="4"/>
    </row>
    <row r="318" spans="17:18" x14ac:dyDescent="0.25">
      <c r="Q318" s="37"/>
      <c r="R318" s="4"/>
    </row>
    <row r="319" spans="17:18" x14ac:dyDescent="0.25">
      <c r="Q319" s="37"/>
      <c r="R319" s="4"/>
    </row>
    <row r="320" spans="17:18" x14ac:dyDescent="0.25">
      <c r="Q320" s="37"/>
      <c r="R320" s="4"/>
    </row>
    <row r="321" spans="17:18" x14ac:dyDescent="0.25">
      <c r="Q321" s="37"/>
      <c r="R321" s="4"/>
    </row>
    <row r="322" spans="17:18" x14ac:dyDescent="0.25">
      <c r="Q322" s="37"/>
      <c r="R322" s="4"/>
    </row>
    <row r="323" spans="17:18" x14ac:dyDescent="0.25">
      <c r="Q323" s="37"/>
      <c r="R323" s="4"/>
    </row>
    <row r="324" spans="17:18" x14ac:dyDescent="0.25">
      <c r="Q324" s="37"/>
      <c r="R324" s="4"/>
    </row>
    <row r="325" spans="17:18" x14ac:dyDescent="0.25">
      <c r="Q325" s="37"/>
      <c r="R325" s="4"/>
    </row>
    <row r="326" spans="17:18" x14ac:dyDescent="0.25">
      <c r="Q326" s="37"/>
      <c r="R326" s="4"/>
    </row>
    <row r="327" spans="17:18" x14ac:dyDescent="0.25">
      <c r="Q327" s="37"/>
      <c r="R327" s="4"/>
    </row>
    <row r="328" spans="17:18" x14ac:dyDescent="0.25">
      <c r="Q328" s="37"/>
      <c r="R328" s="4"/>
    </row>
    <row r="329" spans="17:18" x14ac:dyDescent="0.25">
      <c r="Q329" s="37"/>
      <c r="R329" s="4"/>
    </row>
    <row r="330" spans="17:18" x14ac:dyDescent="0.25">
      <c r="Q330" s="37"/>
      <c r="R330" s="4"/>
    </row>
    <row r="331" spans="17:18" x14ac:dyDescent="0.25">
      <c r="Q331" s="37"/>
      <c r="R331" s="4"/>
    </row>
    <row r="332" spans="17:18" x14ac:dyDescent="0.25">
      <c r="Q332" s="37"/>
      <c r="R332" s="4"/>
    </row>
    <row r="333" spans="17:18" x14ac:dyDescent="0.25">
      <c r="Q333" s="37"/>
      <c r="R333" s="4"/>
    </row>
    <row r="334" spans="17:18" x14ac:dyDescent="0.25">
      <c r="Q334" s="37"/>
      <c r="R334" s="4"/>
    </row>
    <row r="335" spans="17:18" x14ac:dyDescent="0.25">
      <c r="Q335" s="37"/>
      <c r="R335" s="4"/>
    </row>
    <row r="336" spans="17:18" x14ac:dyDescent="0.25">
      <c r="Q336" s="37"/>
      <c r="R336" s="4"/>
    </row>
    <row r="337" spans="17:18" x14ac:dyDescent="0.25">
      <c r="Q337" s="37"/>
      <c r="R337" s="4"/>
    </row>
    <row r="338" spans="17:18" x14ac:dyDescent="0.25">
      <c r="Q338" s="37"/>
      <c r="R338" s="4"/>
    </row>
    <row r="339" spans="17:18" x14ac:dyDescent="0.25">
      <c r="Q339" s="37"/>
      <c r="R339" s="4"/>
    </row>
    <row r="340" spans="17:18" x14ac:dyDescent="0.25">
      <c r="Q340" s="37"/>
      <c r="R340" s="4"/>
    </row>
    <row r="341" spans="17:18" x14ac:dyDescent="0.25">
      <c r="Q341" s="37"/>
      <c r="R341" s="4"/>
    </row>
    <row r="342" spans="17:18" x14ac:dyDescent="0.25">
      <c r="Q342" s="37"/>
      <c r="R342" s="4"/>
    </row>
    <row r="343" spans="17:18" x14ac:dyDescent="0.25">
      <c r="Q343" s="37"/>
      <c r="R343" s="4"/>
    </row>
    <row r="344" spans="17:18" x14ac:dyDescent="0.25">
      <c r="Q344" s="37"/>
      <c r="R344" s="4"/>
    </row>
    <row r="345" spans="17:18" x14ac:dyDescent="0.25">
      <c r="Q345" s="37"/>
      <c r="R345" s="4"/>
    </row>
    <row r="346" spans="17:18" x14ac:dyDescent="0.25">
      <c r="Q346" s="37"/>
      <c r="R346" s="4"/>
    </row>
    <row r="347" spans="17:18" x14ac:dyDescent="0.25">
      <c r="Q347" s="37"/>
      <c r="R347" s="4"/>
    </row>
    <row r="348" spans="17:18" x14ac:dyDescent="0.25">
      <c r="Q348" s="37"/>
      <c r="R348" s="4"/>
    </row>
    <row r="349" spans="17:18" x14ac:dyDescent="0.25">
      <c r="Q349" s="37"/>
      <c r="R349" s="4"/>
    </row>
    <row r="350" spans="17:18" x14ac:dyDescent="0.25">
      <c r="Q350" s="37"/>
      <c r="R350" s="4"/>
    </row>
    <row r="351" spans="17:18" x14ac:dyDescent="0.25">
      <c r="Q351" s="37"/>
      <c r="R351" s="4"/>
    </row>
    <row r="352" spans="17:18" x14ac:dyDescent="0.25">
      <c r="Q352" s="37"/>
      <c r="R352" s="4"/>
    </row>
    <row r="353" spans="17:18" x14ac:dyDescent="0.25">
      <c r="Q353" s="37"/>
      <c r="R353" s="4"/>
    </row>
    <row r="354" spans="17:18" x14ac:dyDescent="0.25">
      <c r="Q354" s="37"/>
      <c r="R354" s="4"/>
    </row>
    <row r="355" spans="17:18" x14ac:dyDescent="0.25">
      <c r="Q355" s="37"/>
      <c r="R355" s="4"/>
    </row>
    <row r="356" spans="17:18" x14ac:dyDescent="0.25">
      <c r="Q356" s="37"/>
      <c r="R356" s="4"/>
    </row>
    <row r="357" spans="17:18" x14ac:dyDescent="0.25">
      <c r="Q357" s="37"/>
      <c r="R357" s="4"/>
    </row>
    <row r="358" spans="17:18" x14ac:dyDescent="0.25">
      <c r="Q358" s="37"/>
      <c r="R358" s="4"/>
    </row>
    <row r="359" spans="17:18" x14ac:dyDescent="0.25">
      <c r="Q359" s="37"/>
      <c r="R359" s="4"/>
    </row>
    <row r="360" spans="17:18" x14ac:dyDescent="0.25">
      <c r="Q360" s="37"/>
      <c r="R360" s="4"/>
    </row>
    <row r="361" spans="17:18" x14ac:dyDescent="0.25">
      <c r="Q361" s="37"/>
      <c r="R361" s="4"/>
    </row>
    <row r="362" spans="17:18" x14ac:dyDescent="0.25">
      <c r="Q362" s="37"/>
      <c r="R362" s="4"/>
    </row>
    <row r="363" spans="17:18" x14ac:dyDescent="0.25">
      <c r="Q363" s="37"/>
      <c r="R363" s="4"/>
    </row>
    <row r="364" spans="17:18" x14ac:dyDescent="0.25">
      <c r="Q364" s="37"/>
      <c r="R364" s="4"/>
    </row>
    <row r="365" spans="17:18" x14ac:dyDescent="0.25">
      <c r="Q365" s="37"/>
      <c r="R365" s="4"/>
    </row>
    <row r="366" spans="17:18" x14ac:dyDescent="0.25">
      <c r="Q366" s="37"/>
      <c r="R366" s="4"/>
    </row>
    <row r="367" spans="17:18" x14ac:dyDescent="0.25">
      <c r="Q367" s="37"/>
      <c r="R367" s="4"/>
    </row>
    <row r="368" spans="17:18" x14ac:dyDescent="0.25">
      <c r="Q368" s="37"/>
      <c r="R368" s="4"/>
    </row>
    <row r="369" spans="17:18" x14ac:dyDescent="0.25">
      <c r="Q369" s="37"/>
      <c r="R369" s="4"/>
    </row>
    <row r="370" spans="17:18" x14ac:dyDescent="0.25">
      <c r="Q370" s="37"/>
      <c r="R370" s="4"/>
    </row>
    <row r="371" spans="17:18" x14ac:dyDescent="0.25">
      <c r="Q371" s="37"/>
      <c r="R371" s="4"/>
    </row>
    <row r="372" spans="17:18" x14ac:dyDescent="0.25">
      <c r="Q372" s="37"/>
      <c r="R372" s="4"/>
    </row>
    <row r="373" spans="17:18" x14ac:dyDescent="0.25">
      <c r="Q373" s="37"/>
      <c r="R373" s="4"/>
    </row>
    <row r="374" spans="17:18" x14ac:dyDescent="0.25">
      <c r="Q374" s="37"/>
      <c r="R374" s="4"/>
    </row>
    <row r="375" spans="17:18" x14ac:dyDescent="0.25">
      <c r="Q375" s="37"/>
      <c r="R375" s="4"/>
    </row>
    <row r="376" spans="17:18" x14ac:dyDescent="0.25">
      <c r="Q376" s="37"/>
      <c r="R376" s="4"/>
    </row>
    <row r="377" spans="17:18" x14ac:dyDescent="0.25">
      <c r="Q377" s="37"/>
      <c r="R377" s="4"/>
    </row>
    <row r="378" spans="17:18" x14ac:dyDescent="0.25">
      <c r="Q378" s="37"/>
      <c r="R378" s="4"/>
    </row>
    <row r="379" spans="17:18" x14ac:dyDescent="0.25">
      <c r="Q379" s="37"/>
      <c r="R379" s="4"/>
    </row>
    <row r="380" spans="17:18" x14ac:dyDescent="0.25">
      <c r="Q380" s="37"/>
      <c r="R380" s="4"/>
    </row>
    <row r="381" spans="17:18" x14ac:dyDescent="0.25">
      <c r="Q381" s="37"/>
      <c r="R381" s="4"/>
    </row>
    <row r="382" spans="17:18" x14ac:dyDescent="0.25">
      <c r="Q382" s="37"/>
      <c r="R382" s="4"/>
    </row>
    <row r="383" spans="17:18" x14ac:dyDescent="0.25">
      <c r="Q383" s="37"/>
      <c r="R383" s="4"/>
    </row>
    <row r="384" spans="17:18" x14ac:dyDescent="0.25">
      <c r="Q384" s="37"/>
      <c r="R384" s="4"/>
    </row>
    <row r="385" spans="17:18" x14ac:dyDescent="0.25">
      <c r="Q385" s="37"/>
      <c r="R385" s="4"/>
    </row>
    <row r="386" spans="17:18" x14ac:dyDescent="0.25">
      <c r="Q386" s="37"/>
      <c r="R386" s="4"/>
    </row>
    <row r="387" spans="17:18" x14ac:dyDescent="0.25">
      <c r="Q387" s="37"/>
      <c r="R387" s="4"/>
    </row>
    <row r="388" spans="17:18" x14ac:dyDescent="0.25">
      <c r="Q388" s="37"/>
      <c r="R388" s="4"/>
    </row>
    <row r="389" spans="17:18" x14ac:dyDescent="0.25">
      <c r="Q389" s="37"/>
      <c r="R389" s="4"/>
    </row>
    <row r="390" spans="17:18" x14ac:dyDescent="0.25">
      <c r="Q390" s="37"/>
      <c r="R390" s="4"/>
    </row>
    <row r="391" spans="17:18" x14ac:dyDescent="0.25">
      <c r="Q391" s="37"/>
      <c r="R391" s="4"/>
    </row>
    <row r="392" spans="17:18" x14ac:dyDescent="0.25">
      <c r="Q392" s="37"/>
      <c r="R392" s="4"/>
    </row>
    <row r="393" spans="17:18" x14ac:dyDescent="0.25">
      <c r="Q393" s="37"/>
      <c r="R393" s="4"/>
    </row>
    <row r="394" spans="17:18" x14ac:dyDescent="0.25">
      <c r="Q394" s="37"/>
      <c r="R394" s="4"/>
    </row>
    <row r="395" spans="17:18" x14ac:dyDescent="0.25">
      <c r="Q395" s="37"/>
      <c r="R395" s="4"/>
    </row>
    <row r="396" spans="17:18" x14ac:dyDescent="0.25">
      <c r="Q396" s="37"/>
      <c r="R396" s="4"/>
    </row>
    <row r="397" spans="17:18" x14ac:dyDescent="0.25">
      <c r="Q397" s="37"/>
      <c r="R397" s="4"/>
    </row>
    <row r="398" spans="17:18" x14ac:dyDescent="0.25">
      <c r="Q398" s="37"/>
      <c r="R398" s="4"/>
    </row>
    <row r="399" spans="17:18" x14ac:dyDescent="0.25">
      <c r="Q399" s="37"/>
      <c r="R399" s="4"/>
    </row>
    <row r="400" spans="17:18" x14ac:dyDescent="0.25">
      <c r="Q400" s="37"/>
      <c r="R400" s="4"/>
    </row>
    <row r="401" spans="17:18" x14ac:dyDescent="0.25">
      <c r="Q401" s="37"/>
      <c r="R401" s="4"/>
    </row>
    <row r="402" spans="17:18" x14ac:dyDescent="0.25">
      <c r="Q402" s="37"/>
      <c r="R402" s="4"/>
    </row>
    <row r="403" spans="17:18" x14ac:dyDescent="0.25">
      <c r="Q403" s="37"/>
      <c r="R403" s="4"/>
    </row>
    <row r="404" spans="17:18" x14ac:dyDescent="0.25">
      <c r="Q404" s="37"/>
      <c r="R404" s="4"/>
    </row>
    <row r="405" spans="17:18" x14ac:dyDescent="0.25">
      <c r="Q405" s="37"/>
      <c r="R405" s="4"/>
    </row>
    <row r="406" spans="17:18" x14ac:dyDescent="0.25">
      <c r="Q406" s="37"/>
      <c r="R406" s="4"/>
    </row>
    <row r="407" spans="17:18" x14ac:dyDescent="0.25">
      <c r="Q407" s="37"/>
      <c r="R407" s="4"/>
    </row>
    <row r="408" spans="17:18" x14ac:dyDescent="0.25">
      <c r="Q408" s="37"/>
      <c r="R408" s="4"/>
    </row>
    <row r="409" spans="17:18" x14ac:dyDescent="0.25">
      <c r="Q409" s="37"/>
      <c r="R409" s="4"/>
    </row>
    <row r="410" spans="17:18" x14ac:dyDescent="0.25">
      <c r="Q410" s="37"/>
      <c r="R410" s="4"/>
    </row>
    <row r="411" spans="17:18" x14ac:dyDescent="0.25">
      <c r="Q411" s="37"/>
      <c r="R411" s="4"/>
    </row>
    <row r="412" spans="17:18" x14ac:dyDescent="0.25">
      <c r="Q412" s="37"/>
      <c r="R412" s="4"/>
    </row>
    <row r="413" spans="17:18" x14ac:dyDescent="0.25">
      <c r="Q413" s="37"/>
      <c r="R413" s="4"/>
    </row>
    <row r="414" spans="17:18" x14ac:dyDescent="0.25">
      <c r="Q414" s="37"/>
      <c r="R414" s="4"/>
    </row>
    <row r="415" spans="17:18" x14ac:dyDescent="0.25">
      <c r="Q415" s="37"/>
      <c r="R415" s="4"/>
    </row>
    <row r="416" spans="17:18" x14ac:dyDescent="0.25">
      <c r="Q416" s="37"/>
      <c r="R416" s="4"/>
    </row>
    <row r="417" spans="17:18" x14ac:dyDescent="0.25">
      <c r="Q417" s="37"/>
      <c r="R417" s="4"/>
    </row>
    <row r="418" spans="17:18" x14ac:dyDescent="0.25">
      <c r="Q418" s="37"/>
      <c r="R418" s="4"/>
    </row>
    <row r="419" spans="17:18" x14ac:dyDescent="0.25">
      <c r="Q419" s="37"/>
      <c r="R419" s="4"/>
    </row>
    <row r="420" spans="17:18" x14ac:dyDescent="0.25">
      <c r="Q420" s="37"/>
      <c r="R420" s="4"/>
    </row>
    <row r="421" spans="17:18" x14ac:dyDescent="0.25">
      <c r="Q421" s="37"/>
      <c r="R421" s="4"/>
    </row>
    <row r="422" spans="17:18" x14ac:dyDescent="0.25">
      <c r="Q422" s="37"/>
      <c r="R422" s="4"/>
    </row>
    <row r="423" spans="17:18" x14ac:dyDescent="0.25">
      <c r="Q423" s="37"/>
      <c r="R423" s="4"/>
    </row>
    <row r="424" spans="17:18" x14ac:dyDescent="0.25">
      <c r="Q424" s="37"/>
      <c r="R424" s="4"/>
    </row>
    <row r="425" spans="17:18" x14ac:dyDescent="0.25">
      <c r="Q425" s="37"/>
      <c r="R425" s="4"/>
    </row>
    <row r="426" spans="17:18" x14ac:dyDescent="0.25">
      <c r="Q426" s="37"/>
      <c r="R426" s="4"/>
    </row>
    <row r="427" spans="17:18" x14ac:dyDescent="0.25">
      <c r="Q427" s="37"/>
      <c r="R427" s="4"/>
    </row>
    <row r="428" spans="17:18" x14ac:dyDescent="0.25">
      <c r="Q428" s="37"/>
      <c r="R428" s="4"/>
    </row>
    <row r="429" spans="17:18" x14ac:dyDescent="0.25">
      <c r="Q429" s="37"/>
      <c r="R429" s="4"/>
    </row>
    <row r="430" spans="17:18" x14ac:dyDescent="0.25">
      <c r="Q430" s="37"/>
      <c r="R430" s="4"/>
    </row>
    <row r="431" spans="17:18" x14ac:dyDescent="0.25">
      <c r="Q431" s="37"/>
      <c r="R431" s="4"/>
    </row>
    <row r="432" spans="17:18" x14ac:dyDescent="0.25">
      <c r="Q432" s="37"/>
      <c r="R432" s="4"/>
    </row>
    <row r="433" spans="17:18" x14ac:dyDescent="0.25">
      <c r="Q433" s="37"/>
      <c r="R433" s="4"/>
    </row>
    <row r="434" spans="17:18" x14ac:dyDescent="0.25">
      <c r="Q434" s="37"/>
      <c r="R434" s="4"/>
    </row>
    <row r="435" spans="17:18" x14ac:dyDescent="0.25">
      <c r="Q435" s="37"/>
      <c r="R435" s="4"/>
    </row>
    <row r="436" spans="17:18" x14ac:dyDescent="0.25">
      <c r="Q436" s="37"/>
      <c r="R436" s="4"/>
    </row>
    <row r="437" spans="17:18" x14ac:dyDescent="0.25">
      <c r="Q437" s="37"/>
      <c r="R437" s="4"/>
    </row>
    <row r="438" spans="17:18" x14ac:dyDescent="0.25">
      <c r="Q438" s="37"/>
      <c r="R438" s="4"/>
    </row>
    <row r="439" spans="17:18" x14ac:dyDescent="0.25">
      <c r="Q439" s="37"/>
      <c r="R439" s="4"/>
    </row>
    <row r="440" spans="17:18" x14ac:dyDescent="0.25">
      <c r="Q440" s="37"/>
      <c r="R440" s="4"/>
    </row>
    <row r="441" spans="17:18" x14ac:dyDescent="0.25">
      <c r="Q441" s="37"/>
      <c r="R441" s="4"/>
    </row>
    <row r="442" spans="17:18" x14ac:dyDescent="0.25">
      <c r="Q442" s="37"/>
      <c r="R442" s="4"/>
    </row>
    <row r="443" spans="17:18" x14ac:dyDescent="0.25">
      <c r="Q443" s="37"/>
      <c r="R443" s="4"/>
    </row>
    <row r="444" spans="17:18" x14ac:dyDescent="0.25">
      <c r="Q444" s="37"/>
      <c r="R444" s="4"/>
    </row>
    <row r="445" spans="17:18" x14ac:dyDescent="0.25">
      <c r="Q445" s="37"/>
      <c r="R445" s="4"/>
    </row>
    <row r="446" spans="17:18" x14ac:dyDescent="0.25">
      <c r="Q446" s="37"/>
      <c r="R446" s="4"/>
    </row>
    <row r="447" spans="17:18" x14ac:dyDescent="0.25">
      <c r="Q447" s="37"/>
      <c r="R447" s="4"/>
    </row>
    <row r="448" spans="17:18" x14ac:dyDescent="0.25">
      <c r="Q448" s="37"/>
      <c r="R448" s="4"/>
    </row>
    <row r="449" spans="17:18" x14ac:dyDescent="0.25">
      <c r="Q449" s="37"/>
      <c r="R449" s="4"/>
    </row>
    <row r="450" spans="17:18" x14ac:dyDescent="0.25">
      <c r="Q450" s="37"/>
      <c r="R450" s="4"/>
    </row>
    <row r="451" spans="17:18" x14ac:dyDescent="0.25">
      <c r="Q451" s="37"/>
      <c r="R451" s="4"/>
    </row>
    <row r="452" spans="17:18" x14ac:dyDescent="0.25">
      <c r="Q452" s="37"/>
      <c r="R452" s="4"/>
    </row>
    <row r="453" spans="17:18" x14ac:dyDescent="0.25">
      <c r="Q453" s="37"/>
      <c r="R453" s="4"/>
    </row>
    <row r="454" spans="17:18" x14ac:dyDescent="0.25">
      <c r="Q454" s="37"/>
      <c r="R454" s="4"/>
    </row>
    <row r="455" spans="17:18" x14ac:dyDescent="0.25">
      <c r="Q455" s="37"/>
      <c r="R455" s="4"/>
    </row>
    <row r="456" spans="17:18" x14ac:dyDescent="0.25">
      <c r="Q456" s="37"/>
      <c r="R456" s="4"/>
    </row>
    <row r="457" spans="17:18" x14ac:dyDescent="0.25">
      <c r="Q457" s="37"/>
      <c r="R457" s="4"/>
    </row>
    <row r="458" spans="17:18" x14ac:dyDescent="0.25">
      <c r="Q458" s="37"/>
      <c r="R458" s="4"/>
    </row>
    <row r="459" spans="17:18" x14ac:dyDescent="0.25">
      <c r="Q459" s="37"/>
      <c r="R459" s="4"/>
    </row>
    <row r="460" spans="17:18" x14ac:dyDescent="0.25">
      <c r="Q460" s="37"/>
      <c r="R460" s="4"/>
    </row>
    <row r="461" spans="17:18" x14ac:dyDescent="0.25">
      <c r="Q461" s="37"/>
      <c r="R461" s="4"/>
    </row>
    <row r="462" spans="17:18" x14ac:dyDescent="0.25">
      <c r="Q462" s="37"/>
      <c r="R462" s="4"/>
    </row>
    <row r="463" spans="17:18" x14ac:dyDescent="0.25">
      <c r="Q463" s="37"/>
      <c r="R463" s="4"/>
    </row>
    <row r="464" spans="17:18" x14ac:dyDescent="0.25">
      <c r="Q464" s="37"/>
      <c r="R464" s="4"/>
    </row>
    <row r="465" spans="17:18" x14ac:dyDescent="0.25">
      <c r="Q465" s="37"/>
      <c r="R465" s="4"/>
    </row>
    <row r="466" spans="17:18" x14ac:dyDescent="0.25">
      <c r="Q466" s="37"/>
      <c r="R466" s="4"/>
    </row>
    <row r="467" spans="17:18" x14ac:dyDescent="0.25">
      <c r="Q467" s="37"/>
      <c r="R467" s="4"/>
    </row>
    <row r="468" spans="17:18" x14ac:dyDescent="0.25">
      <c r="Q468" s="37"/>
      <c r="R468" s="4"/>
    </row>
    <row r="469" spans="17:18" x14ac:dyDescent="0.25">
      <c r="Q469" s="37"/>
      <c r="R469" s="4"/>
    </row>
    <row r="470" spans="17:18" x14ac:dyDescent="0.25">
      <c r="Q470" s="37"/>
      <c r="R470" s="4"/>
    </row>
    <row r="471" spans="17:18" x14ac:dyDescent="0.25">
      <c r="Q471" s="37"/>
      <c r="R471" s="4"/>
    </row>
    <row r="472" spans="17:18" x14ac:dyDescent="0.25">
      <c r="Q472" s="37"/>
      <c r="R472" s="4"/>
    </row>
    <row r="473" spans="17:18" x14ac:dyDescent="0.25">
      <c r="Q473" s="37"/>
      <c r="R473" s="4"/>
    </row>
    <row r="474" spans="17:18" x14ac:dyDescent="0.25">
      <c r="Q474" s="37"/>
      <c r="R474" s="4"/>
    </row>
    <row r="475" spans="17:18" x14ac:dyDescent="0.25">
      <c r="Q475" s="37"/>
      <c r="R475" s="4"/>
    </row>
    <row r="476" spans="17:18" x14ac:dyDescent="0.25">
      <c r="Q476" s="37"/>
      <c r="R476" s="4"/>
    </row>
    <row r="477" spans="17:18" x14ac:dyDescent="0.25">
      <c r="Q477" s="37"/>
      <c r="R477" s="4"/>
    </row>
    <row r="478" spans="17:18" x14ac:dyDescent="0.25">
      <c r="Q478" s="37"/>
      <c r="R478" s="4"/>
    </row>
    <row r="479" spans="17:18" x14ac:dyDescent="0.25">
      <c r="Q479" s="37"/>
      <c r="R479" s="4"/>
    </row>
    <row r="480" spans="17:18" x14ac:dyDescent="0.25">
      <c r="Q480" s="37"/>
      <c r="R480" s="4"/>
    </row>
    <row r="481" spans="17:18" x14ac:dyDescent="0.25">
      <c r="Q481" s="37"/>
      <c r="R481" s="4"/>
    </row>
    <row r="482" spans="17:18" x14ac:dyDescent="0.25">
      <c r="Q482" s="37"/>
      <c r="R482" s="4"/>
    </row>
    <row r="483" spans="17:18" x14ac:dyDescent="0.25">
      <c r="Q483" s="37"/>
      <c r="R483" s="4"/>
    </row>
    <row r="484" spans="17:18" x14ac:dyDescent="0.25">
      <c r="Q484" s="37"/>
      <c r="R484" s="4"/>
    </row>
    <row r="485" spans="17:18" x14ac:dyDescent="0.25">
      <c r="Q485" s="37"/>
      <c r="R485" s="4"/>
    </row>
    <row r="486" spans="17:18" x14ac:dyDescent="0.25">
      <c r="Q486" s="37"/>
      <c r="R486" s="4"/>
    </row>
    <row r="487" spans="17:18" x14ac:dyDescent="0.25">
      <c r="Q487" s="37"/>
      <c r="R487" s="4"/>
    </row>
    <row r="488" spans="17:18" x14ac:dyDescent="0.25">
      <c r="Q488" s="37"/>
      <c r="R488" s="4"/>
    </row>
    <row r="489" spans="17:18" x14ac:dyDescent="0.25">
      <c r="Q489" s="37"/>
      <c r="R489" s="4"/>
    </row>
    <row r="490" spans="17:18" x14ac:dyDescent="0.25">
      <c r="Q490" s="37"/>
      <c r="R490" s="4"/>
    </row>
    <row r="491" spans="17:18" x14ac:dyDescent="0.25">
      <c r="Q491" s="37"/>
      <c r="R491" s="4"/>
    </row>
    <row r="492" spans="17:18" x14ac:dyDescent="0.25">
      <c r="Q492" s="37"/>
      <c r="R492" s="4"/>
    </row>
    <row r="493" spans="17:18" x14ac:dyDescent="0.25">
      <c r="Q493" s="37"/>
      <c r="R493" s="4"/>
    </row>
    <row r="494" spans="17:18" x14ac:dyDescent="0.25">
      <c r="Q494" s="37"/>
      <c r="R494" s="4"/>
    </row>
    <row r="495" spans="17:18" x14ac:dyDescent="0.25">
      <c r="Q495" s="37"/>
      <c r="R495" s="4"/>
    </row>
    <row r="496" spans="17:18" x14ac:dyDescent="0.25">
      <c r="Q496" s="37"/>
      <c r="R496" s="4"/>
    </row>
    <row r="497" spans="17:18" x14ac:dyDescent="0.25">
      <c r="Q497" s="37"/>
      <c r="R497" s="4"/>
    </row>
    <row r="498" spans="17:18" x14ac:dyDescent="0.25">
      <c r="Q498" s="37"/>
      <c r="R498" s="4"/>
    </row>
    <row r="499" spans="17:18" x14ac:dyDescent="0.25">
      <c r="Q499" s="37"/>
      <c r="R499" s="4"/>
    </row>
    <row r="500" spans="17:18" x14ac:dyDescent="0.25">
      <c r="Q500" s="37"/>
      <c r="R500" s="4"/>
    </row>
    <row r="501" spans="17:18" x14ac:dyDescent="0.25">
      <c r="Q501" s="37"/>
      <c r="R501" s="4"/>
    </row>
    <row r="502" spans="17:18" x14ac:dyDescent="0.25">
      <c r="Q502" s="37"/>
      <c r="R502" s="4"/>
    </row>
    <row r="503" spans="17:18" x14ac:dyDescent="0.25">
      <c r="Q503" s="37"/>
      <c r="R503" s="4"/>
    </row>
    <row r="504" spans="17:18" x14ac:dyDescent="0.25">
      <c r="Q504" s="37"/>
      <c r="R504" s="4"/>
    </row>
    <row r="505" spans="17:18" x14ac:dyDescent="0.25">
      <c r="Q505" s="37"/>
      <c r="R505" s="4"/>
    </row>
    <row r="506" spans="17:18" x14ac:dyDescent="0.25">
      <c r="Q506" s="37"/>
      <c r="R506" s="4"/>
    </row>
    <row r="507" spans="17:18" x14ac:dyDescent="0.25">
      <c r="Q507" s="37"/>
      <c r="R507" s="4"/>
    </row>
    <row r="508" spans="17:18" x14ac:dyDescent="0.25">
      <c r="Q508" s="37"/>
      <c r="R508" s="4"/>
    </row>
    <row r="509" spans="17:18" x14ac:dyDescent="0.25">
      <c r="Q509" s="37"/>
      <c r="R509" s="4"/>
    </row>
    <row r="510" spans="17:18" x14ac:dyDescent="0.25">
      <c r="Q510" s="37"/>
      <c r="R510" s="4"/>
    </row>
    <row r="511" spans="17:18" x14ac:dyDescent="0.25">
      <c r="Q511" s="37"/>
      <c r="R511" s="4"/>
    </row>
    <row r="512" spans="17:18" x14ac:dyDescent="0.25">
      <c r="Q512" s="37"/>
      <c r="R512" s="4"/>
    </row>
    <row r="513" spans="17:18" x14ac:dyDescent="0.25">
      <c r="Q513" s="37"/>
      <c r="R513" s="4"/>
    </row>
    <row r="514" spans="17:18" x14ac:dyDescent="0.25">
      <c r="Q514" s="37"/>
      <c r="R514" s="4"/>
    </row>
    <row r="515" spans="17:18" x14ac:dyDescent="0.25">
      <c r="Q515" s="37"/>
      <c r="R515" s="4"/>
    </row>
    <row r="516" spans="17:18" x14ac:dyDescent="0.25">
      <c r="Q516" s="37"/>
      <c r="R516" s="4"/>
    </row>
    <row r="517" spans="17:18" x14ac:dyDescent="0.25">
      <c r="Q517" s="37"/>
      <c r="R517" s="4"/>
    </row>
    <row r="518" spans="17:18" x14ac:dyDescent="0.25">
      <c r="Q518" s="37"/>
      <c r="R518" s="4"/>
    </row>
    <row r="519" spans="17:18" x14ac:dyDescent="0.25">
      <c r="Q519" s="37"/>
      <c r="R519" s="4"/>
    </row>
    <row r="520" spans="17:18" x14ac:dyDescent="0.25">
      <c r="Q520" s="37"/>
      <c r="R520" s="4"/>
    </row>
    <row r="521" spans="17:18" x14ac:dyDescent="0.25">
      <c r="Q521" s="37"/>
      <c r="R521" s="4"/>
    </row>
    <row r="522" spans="17:18" x14ac:dyDescent="0.25">
      <c r="Q522" s="37"/>
      <c r="R522" s="4"/>
    </row>
    <row r="523" spans="17:18" x14ac:dyDescent="0.25">
      <c r="Q523" s="37"/>
      <c r="R523" s="4"/>
    </row>
    <row r="524" spans="17:18" x14ac:dyDescent="0.25">
      <c r="Q524" s="37"/>
      <c r="R524" s="4"/>
    </row>
    <row r="525" spans="17:18" x14ac:dyDescent="0.25">
      <c r="Q525" s="37"/>
      <c r="R525" s="4"/>
    </row>
    <row r="526" spans="17:18" x14ac:dyDescent="0.25">
      <c r="Q526" s="37"/>
      <c r="R526" s="4"/>
    </row>
    <row r="527" spans="17:18" x14ac:dyDescent="0.25">
      <c r="Q527" s="37"/>
      <c r="R527" s="4"/>
    </row>
    <row r="528" spans="17:18" x14ac:dyDescent="0.25">
      <c r="Q528" s="37"/>
      <c r="R528" s="4"/>
    </row>
    <row r="529" spans="17:18" x14ac:dyDescent="0.25">
      <c r="Q529" s="37"/>
      <c r="R529" s="4"/>
    </row>
    <row r="530" spans="17:18" x14ac:dyDescent="0.25">
      <c r="Q530" s="37"/>
      <c r="R530" s="4"/>
    </row>
    <row r="531" spans="17:18" x14ac:dyDescent="0.25">
      <c r="Q531" s="37"/>
      <c r="R531" s="4"/>
    </row>
    <row r="532" spans="17:18" x14ac:dyDescent="0.25">
      <c r="Q532" s="37"/>
      <c r="R532" s="4"/>
    </row>
    <row r="533" spans="17:18" x14ac:dyDescent="0.25">
      <c r="Q533" s="37"/>
      <c r="R533" s="4"/>
    </row>
    <row r="534" spans="17:18" x14ac:dyDescent="0.25">
      <c r="Q534" s="37"/>
      <c r="R534" s="4"/>
    </row>
    <row r="535" spans="17:18" x14ac:dyDescent="0.25">
      <c r="Q535" s="37"/>
      <c r="R535" s="4"/>
    </row>
    <row r="536" spans="17:18" x14ac:dyDescent="0.25">
      <c r="Q536" s="37"/>
      <c r="R536" s="4"/>
    </row>
    <row r="537" spans="17:18" x14ac:dyDescent="0.25">
      <c r="Q537" s="37"/>
      <c r="R537" s="4"/>
    </row>
    <row r="538" spans="17:18" x14ac:dyDescent="0.25">
      <c r="Q538" s="37"/>
      <c r="R538" s="4"/>
    </row>
    <row r="539" spans="17:18" x14ac:dyDescent="0.25">
      <c r="Q539" s="37"/>
      <c r="R539" s="4"/>
    </row>
    <row r="540" spans="17:18" x14ac:dyDescent="0.25">
      <c r="Q540" s="37"/>
      <c r="R540" s="4"/>
    </row>
    <row r="541" spans="17:18" x14ac:dyDescent="0.25">
      <c r="Q541" s="37"/>
      <c r="R541" s="4"/>
    </row>
    <row r="542" spans="17:18" x14ac:dyDescent="0.25">
      <c r="Q542" s="37"/>
      <c r="R542" s="4"/>
    </row>
    <row r="543" spans="17:18" x14ac:dyDescent="0.25">
      <c r="Q543" s="37"/>
      <c r="R543" s="4"/>
    </row>
    <row r="544" spans="17:18" x14ac:dyDescent="0.25">
      <c r="Q544" s="37"/>
      <c r="R544" s="4"/>
    </row>
    <row r="545" spans="17:18" x14ac:dyDescent="0.25">
      <c r="Q545" s="37"/>
      <c r="R545" s="4"/>
    </row>
    <row r="546" spans="17:18" x14ac:dyDescent="0.25">
      <c r="Q546" s="37"/>
      <c r="R546" s="4"/>
    </row>
    <row r="547" spans="17:18" x14ac:dyDescent="0.25">
      <c r="Q547" s="37"/>
      <c r="R547" s="4"/>
    </row>
    <row r="548" spans="17:18" x14ac:dyDescent="0.25">
      <c r="Q548" s="37"/>
      <c r="R548" s="4"/>
    </row>
    <row r="549" spans="17:18" x14ac:dyDescent="0.25">
      <c r="Q549" s="37"/>
      <c r="R549" s="4"/>
    </row>
    <row r="550" spans="17:18" x14ac:dyDescent="0.25">
      <c r="Q550" s="37"/>
      <c r="R550" s="4"/>
    </row>
    <row r="551" spans="17:18" x14ac:dyDescent="0.25">
      <c r="Q551" s="37"/>
      <c r="R551" s="4"/>
    </row>
    <row r="552" spans="17:18" x14ac:dyDescent="0.25">
      <c r="Q552" s="37"/>
      <c r="R552" s="4"/>
    </row>
    <row r="553" spans="17:18" x14ac:dyDescent="0.25">
      <c r="Q553" s="37"/>
      <c r="R553" s="4"/>
    </row>
    <row r="554" spans="17:18" x14ac:dyDescent="0.25">
      <c r="Q554" s="37"/>
      <c r="R554" s="4"/>
    </row>
    <row r="555" spans="17:18" x14ac:dyDescent="0.25">
      <c r="Q555" s="37"/>
      <c r="R555" s="4"/>
    </row>
    <row r="556" spans="17:18" x14ac:dyDescent="0.25">
      <c r="Q556" s="37"/>
      <c r="R556" s="4"/>
    </row>
    <row r="557" spans="17:18" x14ac:dyDescent="0.25">
      <c r="Q557" s="37"/>
      <c r="R557" s="4"/>
    </row>
    <row r="558" spans="17:18" x14ac:dyDescent="0.25">
      <c r="Q558" s="37"/>
      <c r="R558" s="4"/>
    </row>
    <row r="559" spans="17:18" x14ac:dyDescent="0.25">
      <c r="Q559" s="37"/>
      <c r="R559" s="4"/>
    </row>
    <row r="560" spans="17:18" x14ac:dyDescent="0.25">
      <c r="Q560" s="37"/>
      <c r="R560" s="4"/>
    </row>
    <row r="561" spans="17:18" x14ac:dyDescent="0.25">
      <c r="Q561" s="37"/>
      <c r="R561" s="4"/>
    </row>
    <row r="562" spans="17:18" x14ac:dyDescent="0.25">
      <c r="Q562" s="37"/>
      <c r="R562" s="4"/>
    </row>
    <row r="563" spans="17:18" x14ac:dyDescent="0.25">
      <c r="Q563" s="37"/>
      <c r="R563" s="4"/>
    </row>
    <row r="564" spans="17:18" x14ac:dyDescent="0.25">
      <c r="Q564" s="37"/>
      <c r="R564" s="4"/>
    </row>
    <row r="565" spans="17:18" x14ac:dyDescent="0.25">
      <c r="Q565" s="37"/>
      <c r="R565" s="4"/>
    </row>
    <row r="566" spans="17:18" x14ac:dyDescent="0.25">
      <c r="Q566" s="37"/>
      <c r="R566" s="4"/>
    </row>
    <row r="567" spans="17:18" x14ac:dyDescent="0.25">
      <c r="Q567" s="37"/>
      <c r="R567" s="4"/>
    </row>
    <row r="568" spans="17:18" x14ac:dyDescent="0.25">
      <c r="Q568" s="37"/>
      <c r="R568" s="4"/>
    </row>
    <row r="569" spans="17:18" x14ac:dyDescent="0.25">
      <c r="Q569" s="37"/>
      <c r="R569" s="4"/>
    </row>
    <row r="570" spans="17:18" x14ac:dyDescent="0.25">
      <c r="Q570" s="37"/>
      <c r="R570" s="4"/>
    </row>
    <row r="571" spans="17:18" x14ac:dyDescent="0.25">
      <c r="Q571" s="37"/>
      <c r="R571" s="4"/>
    </row>
    <row r="572" spans="17:18" x14ac:dyDescent="0.25">
      <c r="Q572" s="37"/>
      <c r="R572" s="4"/>
    </row>
    <row r="573" spans="17:18" x14ac:dyDescent="0.25">
      <c r="Q573" s="37"/>
      <c r="R573" s="4"/>
    </row>
    <row r="574" spans="17:18" x14ac:dyDescent="0.25">
      <c r="Q574" s="37"/>
      <c r="R574" s="4"/>
    </row>
    <row r="575" spans="17:18" x14ac:dyDescent="0.25">
      <c r="Q575" s="37"/>
      <c r="R575" s="4"/>
    </row>
    <row r="576" spans="17:18" x14ac:dyDescent="0.25">
      <c r="Q576" s="37"/>
      <c r="R576" s="4"/>
    </row>
    <row r="577" spans="17:18" x14ac:dyDescent="0.25">
      <c r="Q577" s="37"/>
      <c r="R577" s="4"/>
    </row>
    <row r="578" spans="17:18" x14ac:dyDescent="0.25">
      <c r="Q578" s="37"/>
      <c r="R578" s="4"/>
    </row>
    <row r="579" spans="17:18" x14ac:dyDescent="0.25">
      <c r="Q579" s="37"/>
      <c r="R579" s="4"/>
    </row>
    <row r="580" spans="17:18" x14ac:dyDescent="0.25">
      <c r="Q580" s="37"/>
      <c r="R580" s="4"/>
    </row>
    <row r="581" spans="17:18" x14ac:dyDescent="0.25">
      <c r="Q581" s="37"/>
      <c r="R581" s="4"/>
    </row>
    <row r="582" spans="17:18" x14ac:dyDescent="0.25">
      <c r="Q582" s="37"/>
      <c r="R582" s="4"/>
    </row>
    <row r="583" spans="17:18" x14ac:dyDescent="0.25">
      <c r="Q583" s="37"/>
      <c r="R583" s="4"/>
    </row>
    <row r="584" spans="17:18" x14ac:dyDescent="0.25">
      <c r="Q584" s="37"/>
      <c r="R584" s="4"/>
    </row>
    <row r="585" spans="17:18" x14ac:dyDescent="0.25">
      <c r="Q585" s="37"/>
      <c r="R585" s="4"/>
    </row>
    <row r="586" spans="17:18" x14ac:dyDescent="0.25">
      <c r="Q586" s="37"/>
      <c r="R586" s="4"/>
    </row>
    <row r="587" spans="17:18" x14ac:dyDescent="0.25">
      <c r="Q587" s="37"/>
      <c r="R587" s="4"/>
    </row>
    <row r="588" spans="17:18" x14ac:dyDescent="0.25">
      <c r="Q588" s="37"/>
      <c r="R588" s="4"/>
    </row>
    <row r="589" spans="17:18" x14ac:dyDescent="0.25">
      <c r="Q589" s="37"/>
      <c r="R589" s="4"/>
    </row>
    <row r="590" spans="17:18" x14ac:dyDescent="0.25">
      <c r="Q590" s="37"/>
      <c r="R590" s="4"/>
    </row>
    <row r="591" spans="17:18" x14ac:dyDescent="0.25">
      <c r="Q591" s="37"/>
      <c r="R591" s="4"/>
    </row>
    <row r="592" spans="17:18" x14ac:dyDescent="0.25">
      <c r="Q592" s="37"/>
      <c r="R592" s="4"/>
    </row>
    <row r="593" spans="17:18" x14ac:dyDescent="0.25">
      <c r="Q593" s="37"/>
      <c r="R593" s="4"/>
    </row>
    <row r="594" spans="17:18" x14ac:dyDescent="0.25">
      <c r="Q594" s="37"/>
      <c r="R594" s="4"/>
    </row>
    <row r="595" spans="17:18" x14ac:dyDescent="0.25">
      <c r="Q595" s="37"/>
      <c r="R595" s="4"/>
    </row>
    <row r="596" spans="17:18" x14ac:dyDescent="0.25">
      <c r="Q596" s="37"/>
      <c r="R596" s="4"/>
    </row>
    <row r="597" spans="17:18" x14ac:dyDescent="0.25">
      <c r="Q597" s="37"/>
      <c r="R597" s="4"/>
    </row>
    <row r="598" spans="17:18" x14ac:dyDescent="0.25">
      <c r="Q598" s="37"/>
      <c r="R598" s="4"/>
    </row>
    <row r="599" spans="17:18" x14ac:dyDescent="0.25">
      <c r="Q599" s="37"/>
      <c r="R599" s="4"/>
    </row>
    <row r="600" spans="17:18" x14ac:dyDescent="0.25">
      <c r="Q600" s="37"/>
      <c r="R600" s="4"/>
    </row>
    <row r="601" spans="17:18" x14ac:dyDescent="0.25">
      <c r="Q601" s="37"/>
      <c r="R601" s="4"/>
    </row>
    <row r="602" spans="17:18" x14ac:dyDescent="0.25">
      <c r="Q602" s="37"/>
      <c r="R602" s="4"/>
    </row>
    <row r="603" spans="17:18" x14ac:dyDescent="0.25">
      <c r="Q603" s="37"/>
      <c r="R603" s="4"/>
    </row>
    <row r="604" spans="17:18" x14ac:dyDescent="0.25">
      <c r="Q604" s="37"/>
      <c r="R604" s="4"/>
    </row>
    <row r="605" spans="17:18" x14ac:dyDescent="0.25">
      <c r="Q605" s="37"/>
      <c r="R605" s="4"/>
    </row>
    <row r="606" spans="17:18" x14ac:dyDescent="0.25">
      <c r="Q606" s="37"/>
      <c r="R606" s="4"/>
    </row>
    <row r="607" spans="17:18" x14ac:dyDescent="0.25">
      <c r="Q607" s="37"/>
      <c r="R607" s="4"/>
    </row>
    <row r="608" spans="17:18" x14ac:dyDescent="0.25">
      <c r="Q608" s="37"/>
      <c r="R608" s="4"/>
    </row>
    <row r="609" spans="17:18" x14ac:dyDescent="0.25">
      <c r="Q609" s="37"/>
      <c r="R609" s="4"/>
    </row>
    <row r="610" spans="17:18" x14ac:dyDescent="0.25">
      <c r="Q610" s="37"/>
      <c r="R610" s="4"/>
    </row>
    <row r="611" spans="17:18" x14ac:dyDescent="0.25">
      <c r="Q611" s="37"/>
      <c r="R611" s="4"/>
    </row>
    <row r="612" spans="17:18" x14ac:dyDescent="0.25">
      <c r="Q612" s="37"/>
      <c r="R612" s="4"/>
    </row>
    <row r="613" spans="17:18" x14ac:dyDescent="0.25">
      <c r="Q613" s="37"/>
      <c r="R613" s="4"/>
    </row>
    <row r="614" spans="17:18" x14ac:dyDescent="0.25">
      <c r="Q614" s="37"/>
      <c r="R614" s="4"/>
    </row>
    <row r="615" spans="17:18" x14ac:dyDescent="0.25">
      <c r="Q615" s="37"/>
      <c r="R615" s="4"/>
    </row>
    <row r="616" spans="17:18" x14ac:dyDescent="0.25">
      <c r="Q616" s="37"/>
      <c r="R616" s="4"/>
    </row>
    <row r="617" spans="17:18" x14ac:dyDescent="0.25">
      <c r="Q617" s="37"/>
      <c r="R617" s="4"/>
    </row>
    <row r="618" spans="17:18" x14ac:dyDescent="0.25">
      <c r="Q618" s="37"/>
      <c r="R618" s="4"/>
    </row>
    <row r="619" spans="17:18" x14ac:dyDescent="0.25">
      <c r="Q619" s="37"/>
      <c r="R619" s="4"/>
    </row>
    <row r="620" spans="17:18" x14ac:dyDescent="0.25">
      <c r="Q620" s="37"/>
      <c r="R620" s="4"/>
    </row>
    <row r="621" spans="17:18" x14ac:dyDescent="0.25">
      <c r="Q621" s="37"/>
      <c r="R621" s="4"/>
    </row>
    <row r="622" spans="17:18" x14ac:dyDescent="0.25">
      <c r="Q622" s="37"/>
      <c r="R622" s="4"/>
    </row>
    <row r="623" spans="17:18" x14ac:dyDescent="0.25">
      <c r="Q623" s="37"/>
      <c r="R623" s="4"/>
    </row>
    <row r="624" spans="17:18" x14ac:dyDescent="0.25">
      <c r="Q624" s="37"/>
      <c r="R624" s="4"/>
    </row>
    <row r="625" spans="17:18" x14ac:dyDescent="0.25">
      <c r="Q625" s="37"/>
      <c r="R625" s="4"/>
    </row>
    <row r="626" spans="17:18" x14ac:dyDescent="0.25">
      <c r="Q626" s="37"/>
      <c r="R626" s="4"/>
    </row>
    <row r="627" spans="17:18" x14ac:dyDescent="0.25">
      <c r="Q627" s="37"/>
      <c r="R627" s="4"/>
    </row>
    <row r="628" spans="17:18" x14ac:dyDescent="0.25">
      <c r="Q628" s="37"/>
      <c r="R628" s="4"/>
    </row>
    <row r="629" spans="17:18" x14ac:dyDescent="0.25">
      <c r="Q629" s="37"/>
      <c r="R629" s="4"/>
    </row>
    <row r="630" spans="17:18" x14ac:dyDescent="0.25">
      <c r="Q630" s="37"/>
      <c r="R630" s="4"/>
    </row>
    <row r="631" spans="17:18" x14ac:dyDescent="0.25">
      <c r="Q631" s="37"/>
      <c r="R631" s="4"/>
    </row>
    <row r="632" spans="17:18" x14ac:dyDescent="0.25">
      <c r="Q632" s="37"/>
      <c r="R632" s="4"/>
    </row>
    <row r="633" spans="17:18" x14ac:dyDescent="0.25">
      <c r="Q633" s="37"/>
      <c r="R633" s="4"/>
    </row>
    <row r="634" spans="17:18" x14ac:dyDescent="0.25">
      <c r="Q634" s="37"/>
      <c r="R634" s="4"/>
    </row>
    <row r="635" spans="17:18" x14ac:dyDescent="0.25">
      <c r="Q635" s="37"/>
      <c r="R635" s="4"/>
    </row>
    <row r="636" spans="17:18" x14ac:dyDescent="0.25">
      <c r="Q636" s="37"/>
      <c r="R636" s="4"/>
    </row>
    <row r="637" spans="17:18" x14ac:dyDescent="0.25">
      <c r="Q637" s="37"/>
      <c r="R637" s="4"/>
    </row>
    <row r="638" spans="17:18" x14ac:dyDescent="0.25">
      <c r="Q638" s="37"/>
      <c r="R638" s="4"/>
    </row>
    <row r="639" spans="17:18" x14ac:dyDescent="0.25">
      <c r="Q639" s="37"/>
      <c r="R639" s="4"/>
    </row>
    <row r="640" spans="17:18" x14ac:dyDescent="0.25">
      <c r="Q640" s="37"/>
      <c r="R640" s="4"/>
    </row>
    <row r="641" spans="17:18" x14ac:dyDescent="0.25">
      <c r="Q641" s="37"/>
      <c r="R641" s="4"/>
    </row>
    <row r="642" spans="17:18" x14ac:dyDescent="0.25">
      <c r="Q642" s="37"/>
      <c r="R642" s="4"/>
    </row>
    <row r="643" spans="17:18" x14ac:dyDescent="0.25">
      <c r="Q643" s="37"/>
      <c r="R643" s="4"/>
    </row>
    <row r="644" spans="17:18" x14ac:dyDescent="0.25">
      <c r="Q644" s="37"/>
      <c r="R644" s="4"/>
    </row>
    <row r="645" spans="17:18" x14ac:dyDescent="0.25">
      <c r="Q645" s="37"/>
      <c r="R645" s="4"/>
    </row>
    <row r="646" spans="17:18" x14ac:dyDescent="0.25">
      <c r="Q646" s="37"/>
      <c r="R646" s="4"/>
    </row>
    <row r="647" spans="17:18" x14ac:dyDescent="0.25">
      <c r="Q647" s="37"/>
      <c r="R647" s="4"/>
    </row>
    <row r="648" spans="17:18" x14ac:dyDescent="0.25">
      <c r="Q648" s="37"/>
      <c r="R648" s="4"/>
    </row>
    <row r="649" spans="17:18" x14ac:dyDescent="0.25">
      <c r="Q649" s="37"/>
      <c r="R649" s="4"/>
    </row>
    <row r="650" spans="17:18" x14ac:dyDescent="0.25">
      <c r="Q650" s="37"/>
      <c r="R650" s="4"/>
    </row>
    <row r="651" spans="17:18" x14ac:dyDescent="0.25">
      <c r="Q651" s="37"/>
      <c r="R651" s="4"/>
    </row>
    <row r="652" spans="17:18" x14ac:dyDescent="0.25">
      <c r="Q652" s="37"/>
      <c r="R652" s="4"/>
    </row>
    <row r="653" spans="17:18" x14ac:dyDescent="0.25">
      <c r="Q653" s="37"/>
      <c r="R653" s="4"/>
    </row>
    <row r="654" spans="17:18" x14ac:dyDescent="0.25">
      <c r="Q654" s="37"/>
      <c r="R654" s="4"/>
    </row>
    <row r="655" spans="17:18" x14ac:dyDescent="0.25">
      <c r="Q655" s="37"/>
      <c r="R655" s="4"/>
    </row>
    <row r="656" spans="17:18" x14ac:dyDescent="0.25">
      <c r="Q656" s="37"/>
      <c r="R656" s="4"/>
    </row>
    <row r="657" spans="17:18" x14ac:dyDescent="0.25">
      <c r="Q657" s="37"/>
      <c r="R657" s="4"/>
    </row>
    <row r="658" spans="17:18" x14ac:dyDescent="0.25">
      <c r="Q658" s="37"/>
      <c r="R658" s="4"/>
    </row>
    <row r="659" spans="17:18" x14ac:dyDescent="0.25">
      <c r="Q659" s="37"/>
      <c r="R659" s="4"/>
    </row>
    <row r="660" spans="17:18" x14ac:dyDescent="0.25">
      <c r="Q660" s="37"/>
      <c r="R660" s="4"/>
    </row>
    <row r="661" spans="17:18" x14ac:dyDescent="0.25">
      <c r="Q661" s="37"/>
      <c r="R661" s="4"/>
    </row>
    <row r="662" spans="17:18" x14ac:dyDescent="0.25">
      <c r="Q662" s="37"/>
      <c r="R662" s="4"/>
    </row>
    <row r="663" spans="17:18" x14ac:dyDescent="0.25">
      <c r="Q663" s="37"/>
      <c r="R663" s="4"/>
    </row>
    <row r="664" spans="17:18" x14ac:dyDescent="0.25">
      <c r="Q664" s="37"/>
      <c r="R664" s="4"/>
    </row>
    <row r="665" spans="17:18" x14ac:dyDescent="0.25">
      <c r="Q665" s="37"/>
      <c r="R665" s="4"/>
    </row>
    <row r="666" spans="17:18" x14ac:dyDescent="0.25">
      <c r="Q666" s="37"/>
      <c r="R666" s="4"/>
    </row>
    <row r="667" spans="17:18" x14ac:dyDescent="0.25">
      <c r="Q667" s="37"/>
      <c r="R667" s="4"/>
    </row>
    <row r="668" spans="17:18" x14ac:dyDescent="0.25">
      <c r="Q668" s="37"/>
      <c r="R668" s="4"/>
    </row>
    <row r="669" spans="17:18" x14ac:dyDescent="0.25">
      <c r="Q669" s="37"/>
      <c r="R669" s="4"/>
    </row>
    <row r="670" spans="17:18" x14ac:dyDescent="0.25">
      <c r="Q670" s="37"/>
      <c r="R670" s="4"/>
    </row>
    <row r="671" spans="17:18" x14ac:dyDescent="0.25">
      <c r="Q671" s="37"/>
      <c r="R671" s="4"/>
    </row>
    <row r="672" spans="17:18" x14ac:dyDescent="0.25">
      <c r="Q672" s="37"/>
      <c r="R672" s="4"/>
    </row>
    <row r="673" spans="17:18" x14ac:dyDescent="0.25">
      <c r="Q673" s="37"/>
      <c r="R673" s="4"/>
    </row>
    <row r="674" spans="17:18" x14ac:dyDescent="0.25">
      <c r="Q674" s="37"/>
      <c r="R674" s="4"/>
    </row>
    <row r="675" spans="17:18" x14ac:dyDescent="0.25">
      <c r="Q675" s="37"/>
      <c r="R675" s="4"/>
    </row>
    <row r="676" spans="17:18" x14ac:dyDescent="0.25">
      <c r="Q676" s="37"/>
      <c r="R676" s="4"/>
    </row>
    <row r="677" spans="17:18" x14ac:dyDescent="0.25">
      <c r="Q677" s="37"/>
      <c r="R677" s="4"/>
    </row>
    <row r="678" spans="17:18" x14ac:dyDescent="0.25">
      <c r="Q678" s="37"/>
      <c r="R678" s="4"/>
    </row>
    <row r="679" spans="17:18" x14ac:dyDescent="0.25">
      <c r="Q679" s="37"/>
      <c r="R679" s="4"/>
    </row>
    <row r="680" spans="17:18" x14ac:dyDescent="0.25">
      <c r="Q680" s="37"/>
      <c r="R680" s="4"/>
    </row>
    <row r="681" spans="17:18" x14ac:dyDescent="0.25">
      <c r="Q681" s="37"/>
      <c r="R681" s="4"/>
    </row>
    <row r="682" spans="17:18" x14ac:dyDescent="0.25">
      <c r="Q682" s="37"/>
      <c r="R682" s="4"/>
    </row>
    <row r="683" spans="17:18" x14ac:dyDescent="0.25">
      <c r="Q683" s="37"/>
      <c r="R683" s="4"/>
    </row>
    <row r="684" spans="17:18" x14ac:dyDescent="0.25">
      <c r="Q684" s="37"/>
      <c r="R684" s="4"/>
    </row>
    <row r="685" spans="17:18" x14ac:dyDescent="0.25">
      <c r="Q685" s="37"/>
      <c r="R685" s="4"/>
    </row>
    <row r="686" spans="17:18" x14ac:dyDescent="0.25">
      <c r="Q686" s="37"/>
      <c r="R686" s="4"/>
    </row>
    <row r="687" spans="17:18" x14ac:dyDescent="0.25">
      <c r="Q687" s="37"/>
      <c r="R687" s="4"/>
    </row>
    <row r="688" spans="17:18" x14ac:dyDescent="0.25">
      <c r="Q688" s="37"/>
      <c r="R688" s="4"/>
    </row>
    <row r="689" spans="17:18" x14ac:dyDescent="0.25">
      <c r="Q689" s="37"/>
      <c r="R689" s="4"/>
    </row>
    <row r="690" spans="17:18" x14ac:dyDescent="0.25">
      <c r="Q690" s="37"/>
      <c r="R690" s="4"/>
    </row>
    <row r="691" spans="17:18" x14ac:dyDescent="0.25">
      <c r="Q691" s="37"/>
      <c r="R691" s="4"/>
    </row>
    <row r="692" spans="17:18" x14ac:dyDescent="0.25">
      <c r="Q692" s="37"/>
      <c r="R692" s="4"/>
    </row>
    <row r="693" spans="17:18" x14ac:dyDescent="0.25">
      <c r="Q693" s="37"/>
      <c r="R693" s="4"/>
    </row>
    <row r="694" spans="17:18" x14ac:dyDescent="0.25">
      <c r="Q694" s="37"/>
      <c r="R694" s="4"/>
    </row>
    <row r="695" spans="17:18" x14ac:dyDescent="0.25">
      <c r="Q695" s="37"/>
      <c r="R695" s="4"/>
    </row>
    <row r="696" spans="17:18" x14ac:dyDescent="0.25">
      <c r="Q696" s="37"/>
      <c r="R696" s="4"/>
    </row>
    <row r="697" spans="17:18" x14ac:dyDescent="0.25">
      <c r="Q697" s="37"/>
      <c r="R697" s="4"/>
    </row>
    <row r="698" spans="17:18" x14ac:dyDescent="0.25">
      <c r="Q698" s="37"/>
      <c r="R698" s="4"/>
    </row>
    <row r="699" spans="17:18" x14ac:dyDescent="0.25">
      <c r="Q699" s="37"/>
      <c r="R699" s="4"/>
    </row>
    <row r="700" spans="17:18" x14ac:dyDescent="0.25">
      <c r="Q700" s="37"/>
      <c r="R700" s="4"/>
    </row>
    <row r="701" spans="17:18" x14ac:dyDescent="0.25">
      <c r="Q701" s="37"/>
      <c r="R701" s="4"/>
    </row>
    <row r="702" spans="17:18" x14ac:dyDescent="0.25">
      <c r="Q702" s="37"/>
      <c r="R702" s="4"/>
    </row>
    <row r="703" spans="17:18" x14ac:dyDescent="0.25">
      <c r="Q703" s="37"/>
      <c r="R703" s="4"/>
    </row>
    <row r="704" spans="17:18" x14ac:dyDescent="0.25">
      <c r="Q704" s="37"/>
      <c r="R704" s="4"/>
    </row>
    <row r="705" spans="17:18" x14ac:dyDescent="0.25">
      <c r="Q705" s="37"/>
      <c r="R705" s="4"/>
    </row>
    <row r="706" spans="17:18" x14ac:dyDescent="0.25">
      <c r="Q706" s="37"/>
      <c r="R706" s="4"/>
    </row>
    <row r="707" spans="17:18" x14ac:dyDescent="0.25">
      <c r="Q707" s="37"/>
      <c r="R707" s="4"/>
    </row>
    <row r="708" spans="17:18" x14ac:dyDescent="0.25">
      <c r="Q708" s="37"/>
      <c r="R708" s="4"/>
    </row>
    <row r="709" spans="17:18" x14ac:dyDescent="0.25">
      <c r="Q709" s="37"/>
      <c r="R709" s="4"/>
    </row>
    <row r="710" spans="17:18" x14ac:dyDescent="0.25">
      <c r="Q710" s="37"/>
      <c r="R710" s="4"/>
    </row>
    <row r="711" spans="17:18" x14ac:dyDescent="0.25">
      <c r="Q711" s="37"/>
      <c r="R711" s="4"/>
    </row>
    <row r="712" spans="17:18" x14ac:dyDescent="0.25">
      <c r="Q712" s="37"/>
      <c r="R712" s="4"/>
    </row>
    <row r="713" spans="17:18" x14ac:dyDescent="0.25">
      <c r="Q713" s="37"/>
      <c r="R713" s="4"/>
    </row>
    <row r="714" spans="17:18" x14ac:dyDescent="0.25">
      <c r="Q714" s="37"/>
      <c r="R714" s="4"/>
    </row>
    <row r="715" spans="17:18" x14ac:dyDescent="0.25">
      <c r="Q715" s="37"/>
      <c r="R715" s="4"/>
    </row>
    <row r="716" spans="17:18" x14ac:dyDescent="0.25">
      <c r="Q716" s="37"/>
      <c r="R716" s="4"/>
    </row>
    <row r="717" spans="17:18" x14ac:dyDescent="0.25">
      <c r="Q717" s="37"/>
      <c r="R717" s="4"/>
    </row>
    <row r="718" spans="17:18" x14ac:dyDescent="0.25">
      <c r="Q718" s="37"/>
      <c r="R718" s="4"/>
    </row>
    <row r="719" spans="17:18" x14ac:dyDescent="0.25">
      <c r="Q719" s="37"/>
      <c r="R719" s="4"/>
    </row>
    <row r="720" spans="17:18" x14ac:dyDescent="0.25">
      <c r="Q720" s="37"/>
      <c r="R720" s="4"/>
    </row>
    <row r="721" spans="17:18" x14ac:dyDescent="0.25">
      <c r="Q721" s="37"/>
      <c r="R721" s="4"/>
    </row>
    <row r="722" spans="17:18" x14ac:dyDescent="0.25">
      <c r="Q722" s="37"/>
      <c r="R722" s="4"/>
    </row>
    <row r="723" spans="17:18" x14ac:dyDescent="0.25">
      <c r="Q723" s="37"/>
      <c r="R723" s="4"/>
    </row>
    <row r="724" spans="17:18" x14ac:dyDescent="0.25">
      <c r="Q724" s="37"/>
      <c r="R724" s="4"/>
    </row>
    <row r="725" spans="17:18" x14ac:dyDescent="0.25">
      <c r="Q725" s="37"/>
      <c r="R725" s="4"/>
    </row>
    <row r="726" spans="17:18" x14ac:dyDescent="0.25">
      <c r="Q726" s="37"/>
      <c r="R726" s="4"/>
    </row>
    <row r="727" spans="17:18" x14ac:dyDescent="0.25">
      <c r="Q727" s="37"/>
      <c r="R727" s="4"/>
    </row>
    <row r="728" spans="17:18" x14ac:dyDescent="0.25">
      <c r="Q728" s="37"/>
      <c r="R728" s="4"/>
    </row>
    <row r="729" spans="17:18" x14ac:dyDescent="0.25">
      <c r="Q729" s="37"/>
      <c r="R729" s="4"/>
    </row>
    <row r="730" spans="17:18" x14ac:dyDescent="0.25">
      <c r="Q730" s="37"/>
      <c r="R730" s="4"/>
    </row>
    <row r="731" spans="17:18" x14ac:dyDescent="0.25">
      <c r="Q731" s="37"/>
      <c r="R731" s="4"/>
    </row>
    <row r="732" spans="17:18" x14ac:dyDescent="0.25">
      <c r="Q732" s="37"/>
      <c r="R732" s="4"/>
    </row>
    <row r="733" spans="17:18" x14ac:dyDescent="0.25">
      <c r="Q733" s="37"/>
      <c r="R733" s="4"/>
    </row>
    <row r="734" spans="17:18" x14ac:dyDescent="0.25">
      <c r="Q734" s="37"/>
      <c r="R734" s="4"/>
    </row>
    <row r="735" spans="17:18" x14ac:dyDescent="0.25">
      <c r="Q735" s="37"/>
      <c r="R735" s="4"/>
    </row>
    <row r="736" spans="17:18" x14ac:dyDescent="0.25">
      <c r="Q736" s="37"/>
      <c r="R736" s="4"/>
    </row>
    <row r="737" spans="17:18" x14ac:dyDescent="0.25">
      <c r="Q737" s="37"/>
      <c r="R737" s="4"/>
    </row>
    <row r="738" spans="17:18" x14ac:dyDescent="0.25">
      <c r="Q738" s="37"/>
      <c r="R738" s="4"/>
    </row>
    <row r="739" spans="17:18" x14ac:dyDescent="0.25">
      <c r="Q739" s="37"/>
      <c r="R739" s="4"/>
    </row>
    <row r="740" spans="17:18" x14ac:dyDescent="0.25">
      <c r="Q740" s="37"/>
      <c r="R740" s="4"/>
    </row>
    <row r="741" spans="17:18" x14ac:dyDescent="0.25">
      <c r="Q741" s="37"/>
      <c r="R741" s="4"/>
    </row>
    <row r="742" spans="17:18" x14ac:dyDescent="0.25">
      <c r="Q742" s="37"/>
      <c r="R742" s="4"/>
    </row>
    <row r="743" spans="17:18" x14ac:dyDescent="0.25">
      <c r="Q743" s="37"/>
      <c r="R743" s="4"/>
    </row>
    <row r="744" spans="17:18" x14ac:dyDescent="0.25">
      <c r="Q744" s="37"/>
      <c r="R744" s="4"/>
    </row>
    <row r="745" spans="17:18" x14ac:dyDescent="0.25">
      <c r="Q745" s="37"/>
      <c r="R745" s="4"/>
    </row>
    <row r="746" spans="17:18" x14ac:dyDescent="0.25">
      <c r="Q746" s="37"/>
      <c r="R746" s="4"/>
    </row>
    <row r="747" spans="17:18" x14ac:dyDescent="0.25">
      <c r="Q747" s="37"/>
      <c r="R747" s="4"/>
    </row>
    <row r="748" spans="17:18" x14ac:dyDescent="0.25">
      <c r="Q748" s="37"/>
      <c r="R748" s="4"/>
    </row>
    <row r="749" spans="17:18" x14ac:dyDescent="0.25">
      <c r="Q749" s="37"/>
      <c r="R749" s="4"/>
    </row>
    <row r="750" spans="17:18" x14ac:dyDescent="0.25">
      <c r="Q750" s="37"/>
      <c r="R750" s="4"/>
    </row>
    <row r="751" spans="17:18" x14ac:dyDescent="0.25">
      <c r="Q751" s="37"/>
      <c r="R751" s="4"/>
    </row>
    <row r="752" spans="17:18" x14ac:dyDescent="0.25">
      <c r="Q752" s="37"/>
      <c r="R752" s="4"/>
    </row>
    <row r="753" spans="17:18" x14ac:dyDescent="0.25">
      <c r="Q753" s="37"/>
      <c r="R753" s="4"/>
    </row>
    <row r="754" spans="17:18" x14ac:dyDescent="0.25">
      <c r="Q754" s="37"/>
      <c r="R754" s="4"/>
    </row>
    <row r="755" spans="17:18" x14ac:dyDescent="0.25">
      <c r="Q755" s="37"/>
      <c r="R755" s="4"/>
    </row>
    <row r="756" spans="17:18" x14ac:dyDescent="0.25">
      <c r="Q756" s="37"/>
      <c r="R756" s="4"/>
    </row>
    <row r="757" spans="17:18" x14ac:dyDescent="0.25">
      <c r="Q757" s="37"/>
      <c r="R757" s="4"/>
    </row>
    <row r="758" spans="17:18" x14ac:dyDescent="0.25">
      <c r="Q758" s="37"/>
      <c r="R758" s="4"/>
    </row>
    <row r="759" spans="17:18" x14ac:dyDescent="0.25">
      <c r="Q759" s="37"/>
      <c r="R759" s="4"/>
    </row>
    <row r="760" spans="17:18" x14ac:dyDescent="0.25">
      <c r="Q760" s="37"/>
      <c r="R760" s="4"/>
    </row>
    <row r="761" spans="17:18" x14ac:dyDescent="0.25">
      <c r="Q761" s="37"/>
      <c r="R761" s="4"/>
    </row>
    <row r="762" spans="17:18" x14ac:dyDescent="0.25">
      <c r="Q762" s="37"/>
      <c r="R762" s="4"/>
    </row>
    <row r="763" spans="17:18" x14ac:dyDescent="0.25">
      <c r="Q763" s="37"/>
      <c r="R763" s="4"/>
    </row>
    <row r="764" spans="17:18" x14ac:dyDescent="0.25">
      <c r="Q764" s="37"/>
      <c r="R764" s="4"/>
    </row>
    <row r="765" spans="17:18" x14ac:dyDescent="0.25">
      <c r="Q765" s="37"/>
      <c r="R765" s="4"/>
    </row>
    <row r="766" spans="17:18" x14ac:dyDescent="0.25">
      <c r="Q766" s="37"/>
      <c r="R766" s="4"/>
    </row>
    <row r="767" spans="17:18" x14ac:dyDescent="0.25">
      <c r="Q767" s="37"/>
      <c r="R767" s="4"/>
    </row>
    <row r="768" spans="17:18" x14ac:dyDescent="0.25">
      <c r="Q768" s="37"/>
      <c r="R768" s="4"/>
    </row>
    <row r="769" spans="17:18" x14ac:dyDescent="0.25">
      <c r="Q769" s="37"/>
      <c r="R769" s="4"/>
    </row>
    <row r="770" spans="17:18" x14ac:dyDescent="0.25">
      <c r="Q770" s="37"/>
      <c r="R770" s="4"/>
    </row>
    <row r="771" spans="17:18" x14ac:dyDescent="0.25">
      <c r="Q771" s="37"/>
      <c r="R771" s="4"/>
    </row>
    <row r="772" spans="17:18" x14ac:dyDescent="0.25">
      <c r="Q772" s="37"/>
      <c r="R772" s="4"/>
    </row>
    <row r="773" spans="17:18" x14ac:dyDescent="0.25">
      <c r="Q773" s="37"/>
      <c r="R773" s="4"/>
    </row>
    <row r="774" spans="17:18" x14ac:dyDescent="0.25">
      <c r="Q774" s="37"/>
      <c r="R774" s="4"/>
    </row>
    <row r="775" spans="17:18" x14ac:dyDescent="0.25">
      <c r="Q775" s="37"/>
      <c r="R775" s="4"/>
    </row>
    <row r="776" spans="17:18" x14ac:dyDescent="0.25">
      <c r="Q776" s="37"/>
      <c r="R776" s="4"/>
    </row>
    <row r="777" spans="17:18" x14ac:dyDescent="0.25">
      <c r="Q777" s="37"/>
      <c r="R777" s="4"/>
    </row>
    <row r="778" spans="17:18" x14ac:dyDescent="0.25">
      <c r="Q778" s="37"/>
      <c r="R778" s="4"/>
    </row>
    <row r="779" spans="17:18" x14ac:dyDescent="0.25">
      <c r="Q779" s="37"/>
      <c r="R779" s="4"/>
    </row>
    <row r="780" spans="17:18" x14ac:dyDescent="0.25">
      <c r="Q780" s="37"/>
      <c r="R780" s="4"/>
    </row>
    <row r="781" spans="17:18" x14ac:dyDescent="0.25">
      <c r="Q781" s="37"/>
      <c r="R781" s="4"/>
    </row>
    <row r="782" spans="17:18" x14ac:dyDescent="0.25">
      <c r="Q782" s="37"/>
      <c r="R782" s="4"/>
    </row>
    <row r="783" spans="17:18" x14ac:dyDescent="0.25">
      <c r="Q783" s="37"/>
      <c r="R783" s="4"/>
    </row>
    <row r="784" spans="17:18" x14ac:dyDescent="0.25">
      <c r="Q784" s="37"/>
      <c r="R784" s="4"/>
    </row>
    <row r="785" spans="17:18" x14ac:dyDescent="0.25">
      <c r="Q785" s="37"/>
      <c r="R785" s="4"/>
    </row>
    <row r="786" spans="17:18" x14ac:dyDescent="0.25">
      <c r="Q786" s="37"/>
      <c r="R786" s="4"/>
    </row>
    <row r="787" spans="17:18" x14ac:dyDescent="0.25">
      <c r="Q787" s="37"/>
      <c r="R787" s="4"/>
    </row>
    <row r="788" spans="17:18" x14ac:dyDescent="0.25">
      <c r="Q788" s="37"/>
      <c r="R788" s="4"/>
    </row>
    <row r="789" spans="17:18" x14ac:dyDescent="0.25">
      <c r="Q789" s="37"/>
      <c r="R789" s="4"/>
    </row>
    <row r="790" spans="17:18" x14ac:dyDescent="0.25">
      <c r="Q790" s="37"/>
      <c r="R790" s="4"/>
    </row>
    <row r="791" spans="17:18" x14ac:dyDescent="0.25">
      <c r="Q791" s="37"/>
      <c r="R791" s="4"/>
    </row>
    <row r="792" spans="17:18" x14ac:dyDescent="0.25">
      <c r="Q792" s="37"/>
      <c r="R792" s="4"/>
    </row>
    <row r="793" spans="17:18" x14ac:dyDescent="0.25">
      <c r="Q793" s="37"/>
      <c r="R793" s="4"/>
    </row>
    <row r="794" spans="17:18" x14ac:dyDescent="0.25">
      <c r="Q794" s="37"/>
      <c r="R794" s="4"/>
    </row>
    <row r="795" spans="17:18" x14ac:dyDescent="0.25">
      <c r="Q795" s="37"/>
      <c r="R795" s="4"/>
    </row>
    <row r="796" spans="17:18" x14ac:dyDescent="0.25">
      <c r="Q796" s="37"/>
      <c r="R796" s="4"/>
    </row>
    <row r="797" spans="17:18" x14ac:dyDescent="0.25">
      <c r="Q797" s="37"/>
      <c r="R797" s="4"/>
    </row>
    <row r="798" spans="17:18" x14ac:dyDescent="0.25">
      <c r="Q798" s="37"/>
      <c r="R798" s="4"/>
    </row>
    <row r="799" spans="17:18" x14ac:dyDescent="0.25">
      <c r="Q799" s="37"/>
      <c r="R799" s="4"/>
    </row>
    <row r="800" spans="17:18" x14ac:dyDescent="0.25">
      <c r="Q800" s="37"/>
      <c r="R800" s="4"/>
    </row>
    <row r="801" spans="17:18" x14ac:dyDescent="0.25">
      <c r="Q801" s="37"/>
      <c r="R801" s="4"/>
    </row>
    <row r="802" spans="17:18" x14ac:dyDescent="0.25">
      <c r="Q802" s="37"/>
      <c r="R802" s="4"/>
    </row>
    <row r="803" spans="17:18" x14ac:dyDescent="0.25">
      <c r="Q803" s="37"/>
      <c r="R803" s="4"/>
    </row>
    <row r="804" spans="17:18" x14ac:dyDescent="0.25">
      <c r="Q804" s="37"/>
      <c r="R804" s="4"/>
    </row>
    <row r="805" spans="17:18" x14ac:dyDescent="0.25">
      <c r="Q805" s="37"/>
      <c r="R805" s="4"/>
    </row>
    <row r="806" spans="17:18" x14ac:dyDescent="0.25">
      <c r="Q806" s="37"/>
      <c r="R806" s="4"/>
    </row>
    <row r="807" spans="17:18" x14ac:dyDescent="0.25">
      <c r="Q807" s="37"/>
      <c r="R807" s="4"/>
    </row>
    <row r="808" spans="17:18" x14ac:dyDescent="0.25">
      <c r="Q808" s="37"/>
      <c r="R808" s="4"/>
    </row>
    <row r="809" spans="17:18" x14ac:dyDescent="0.25">
      <c r="Q809" s="37"/>
      <c r="R809" s="4"/>
    </row>
    <row r="810" spans="17:18" x14ac:dyDescent="0.25">
      <c r="Q810" s="37"/>
      <c r="R810" s="4"/>
    </row>
    <row r="811" spans="17:18" x14ac:dyDescent="0.25">
      <c r="Q811" s="37"/>
      <c r="R811" s="4"/>
    </row>
    <row r="812" spans="17:18" x14ac:dyDescent="0.25">
      <c r="Q812" s="37"/>
      <c r="R812" s="4"/>
    </row>
    <row r="813" spans="17:18" x14ac:dyDescent="0.25">
      <c r="Q813" s="37"/>
      <c r="R813" s="4"/>
    </row>
    <row r="814" spans="17:18" x14ac:dyDescent="0.25">
      <c r="Q814" s="37"/>
      <c r="R814" s="4"/>
    </row>
    <row r="815" spans="17:18" x14ac:dyDescent="0.25">
      <c r="Q815" s="37"/>
      <c r="R815" s="4"/>
    </row>
    <row r="816" spans="17:18" x14ac:dyDescent="0.25">
      <c r="Q816" s="37"/>
      <c r="R816" s="4"/>
    </row>
    <row r="817" spans="17:18" x14ac:dyDescent="0.25">
      <c r="Q817" s="37"/>
      <c r="R817" s="4"/>
    </row>
    <row r="818" spans="17:18" x14ac:dyDescent="0.25">
      <c r="Q818" s="37"/>
      <c r="R818" s="4"/>
    </row>
    <row r="819" spans="17:18" x14ac:dyDescent="0.25">
      <c r="Q819" s="37"/>
      <c r="R819" s="4"/>
    </row>
    <row r="820" spans="17:18" x14ac:dyDescent="0.25">
      <c r="Q820" s="37"/>
      <c r="R820" s="4"/>
    </row>
    <row r="821" spans="17:18" x14ac:dyDescent="0.25">
      <c r="Q821" s="37"/>
      <c r="R821" s="4"/>
    </row>
    <row r="822" spans="17:18" x14ac:dyDescent="0.25">
      <c r="Q822" s="37"/>
      <c r="R822" s="4"/>
    </row>
    <row r="823" spans="17:18" x14ac:dyDescent="0.25">
      <c r="Q823" s="37"/>
      <c r="R823" s="4"/>
    </row>
    <row r="824" spans="17:18" x14ac:dyDescent="0.25">
      <c r="Q824" s="37"/>
      <c r="R824" s="4"/>
    </row>
    <row r="825" spans="17:18" x14ac:dyDescent="0.25">
      <c r="Q825" s="37"/>
      <c r="R825" s="4"/>
    </row>
    <row r="826" spans="17:18" x14ac:dyDescent="0.25">
      <c r="Q826" s="37"/>
      <c r="R826" s="4"/>
    </row>
    <row r="827" spans="17:18" x14ac:dyDescent="0.25">
      <c r="Q827" s="37"/>
      <c r="R827" s="4"/>
    </row>
    <row r="828" spans="17:18" x14ac:dyDescent="0.25">
      <c r="Q828" s="37"/>
      <c r="R828" s="4"/>
    </row>
    <row r="829" spans="17:18" x14ac:dyDescent="0.25">
      <c r="Q829" s="37"/>
      <c r="R829" s="4"/>
    </row>
    <row r="830" spans="17:18" x14ac:dyDescent="0.25">
      <c r="Q830" s="37"/>
      <c r="R830" s="4"/>
    </row>
    <row r="831" spans="17:18" x14ac:dyDescent="0.25">
      <c r="Q831" s="37"/>
      <c r="R831" s="4"/>
    </row>
    <row r="832" spans="17:18" x14ac:dyDescent="0.25">
      <c r="Q832" s="37"/>
      <c r="R832" s="4"/>
    </row>
    <row r="833" spans="17:18" x14ac:dyDescent="0.25">
      <c r="Q833" s="37"/>
      <c r="R833" s="4"/>
    </row>
    <row r="834" spans="17:18" x14ac:dyDescent="0.25">
      <c r="Q834" s="37"/>
      <c r="R834" s="4"/>
    </row>
    <row r="835" spans="17:18" x14ac:dyDescent="0.25">
      <c r="Q835" s="37"/>
      <c r="R835" s="4"/>
    </row>
    <row r="836" spans="17:18" x14ac:dyDescent="0.25">
      <c r="Q836" s="37"/>
      <c r="R836" s="4"/>
    </row>
    <row r="837" spans="17:18" x14ac:dyDescent="0.25">
      <c r="Q837" s="37"/>
      <c r="R837" s="4"/>
    </row>
    <row r="838" spans="17:18" x14ac:dyDescent="0.25">
      <c r="Q838" s="37"/>
      <c r="R838" s="4"/>
    </row>
    <row r="839" spans="17:18" x14ac:dyDescent="0.25">
      <c r="Q839" s="37"/>
      <c r="R839" s="4"/>
    </row>
    <row r="840" spans="17:18" x14ac:dyDescent="0.25">
      <c r="Q840" s="37"/>
      <c r="R840" s="4"/>
    </row>
    <row r="841" spans="17:18" x14ac:dyDescent="0.25">
      <c r="Q841" s="37"/>
      <c r="R841" s="4"/>
    </row>
    <row r="842" spans="17:18" x14ac:dyDescent="0.25">
      <c r="Q842" s="37"/>
      <c r="R842" s="4"/>
    </row>
    <row r="843" spans="17:18" x14ac:dyDescent="0.25">
      <c r="Q843" s="37"/>
      <c r="R843" s="4"/>
    </row>
    <row r="844" spans="17:18" x14ac:dyDescent="0.25">
      <c r="Q844" s="37"/>
      <c r="R844" s="4"/>
    </row>
    <row r="845" spans="17:18" x14ac:dyDescent="0.25">
      <c r="Q845" s="37"/>
      <c r="R845" s="4"/>
    </row>
    <row r="846" spans="17:18" x14ac:dyDescent="0.25">
      <c r="Q846" s="37"/>
      <c r="R846" s="4"/>
    </row>
    <row r="847" spans="17:18" x14ac:dyDescent="0.25">
      <c r="Q847" s="37"/>
      <c r="R847" s="4"/>
    </row>
    <row r="848" spans="17:18" x14ac:dyDescent="0.25">
      <c r="Q848" s="37"/>
      <c r="R848" s="4"/>
    </row>
    <row r="849" spans="17:18" x14ac:dyDescent="0.25">
      <c r="Q849" s="37"/>
      <c r="R849" s="4"/>
    </row>
    <row r="850" spans="17:18" x14ac:dyDescent="0.25">
      <c r="Q850" s="37"/>
      <c r="R850" s="4"/>
    </row>
    <row r="851" spans="17:18" x14ac:dyDescent="0.25">
      <c r="Q851" s="37"/>
      <c r="R851" s="4"/>
    </row>
    <row r="852" spans="17:18" x14ac:dyDescent="0.25">
      <c r="Q852" s="37"/>
      <c r="R852" s="4"/>
    </row>
    <row r="853" spans="17:18" x14ac:dyDescent="0.25">
      <c r="Q853" s="37"/>
      <c r="R853" s="4"/>
    </row>
    <row r="854" spans="17:18" x14ac:dyDescent="0.25">
      <c r="Q854" s="37"/>
      <c r="R854" s="4"/>
    </row>
    <row r="855" spans="17:18" x14ac:dyDescent="0.25">
      <c r="Q855" s="37"/>
      <c r="R855" s="4"/>
    </row>
    <row r="856" spans="17:18" x14ac:dyDescent="0.25">
      <c r="Q856" s="37"/>
      <c r="R856" s="4"/>
    </row>
    <row r="857" spans="17:18" x14ac:dyDescent="0.25">
      <c r="Q857" s="37"/>
      <c r="R857" s="4"/>
    </row>
    <row r="858" spans="17:18" x14ac:dyDescent="0.25">
      <c r="Q858" s="37"/>
      <c r="R858" s="4"/>
    </row>
    <row r="859" spans="17:18" x14ac:dyDescent="0.25">
      <c r="Q859" s="37"/>
      <c r="R859" s="4"/>
    </row>
    <row r="860" spans="17:18" x14ac:dyDescent="0.25">
      <c r="Q860" s="37"/>
      <c r="R860" s="4"/>
    </row>
    <row r="861" spans="17:18" x14ac:dyDescent="0.25">
      <c r="Q861" s="37"/>
      <c r="R861" s="4"/>
    </row>
    <row r="862" spans="17:18" x14ac:dyDescent="0.25">
      <c r="Q862" s="37"/>
      <c r="R862" s="4"/>
    </row>
    <row r="863" spans="17:18" x14ac:dyDescent="0.25">
      <c r="Q863" s="37"/>
      <c r="R863" s="4"/>
    </row>
    <row r="864" spans="17:18" x14ac:dyDescent="0.25">
      <c r="Q864" s="37"/>
      <c r="R864" s="4"/>
    </row>
    <row r="865" spans="17:18" x14ac:dyDescent="0.25">
      <c r="Q865" s="37"/>
      <c r="R865" s="4"/>
    </row>
    <row r="866" spans="17:18" x14ac:dyDescent="0.25">
      <c r="Q866" s="37"/>
      <c r="R866" s="4"/>
    </row>
    <row r="867" spans="17:18" x14ac:dyDescent="0.25">
      <c r="Q867" s="37"/>
      <c r="R867" s="4"/>
    </row>
    <row r="868" spans="17:18" x14ac:dyDescent="0.25">
      <c r="Q868" s="37"/>
      <c r="R868" s="4"/>
    </row>
    <row r="869" spans="17:18" x14ac:dyDescent="0.25">
      <c r="Q869" s="37"/>
      <c r="R869" s="4"/>
    </row>
    <row r="870" spans="17:18" x14ac:dyDescent="0.25">
      <c r="Q870" s="37"/>
      <c r="R870" s="4"/>
    </row>
    <row r="871" spans="17:18" x14ac:dyDescent="0.25">
      <c r="Q871" s="37"/>
      <c r="R871" s="4"/>
    </row>
    <row r="872" spans="17:18" x14ac:dyDescent="0.25">
      <c r="Q872" s="37"/>
      <c r="R872" s="4"/>
    </row>
    <row r="873" spans="17:18" x14ac:dyDescent="0.25">
      <c r="Q873" s="37"/>
      <c r="R873" s="4"/>
    </row>
    <row r="874" spans="17:18" x14ac:dyDescent="0.25">
      <c r="Q874" s="37"/>
      <c r="R874" s="4"/>
    </row>
    <row r="875" spans="17:18" x14ac:dyDescent="0.25">
      <c r="Q875" s="37"/>
      <c r="R875" s="4"/>
    </row>
    <row r="876" spans="17:18" x14ac:dyDescent="0.25">
      <c r="Q876" s="37"/>
      <c r="R876" s="4"/>
    </row>
    <row r="877" spans="17:18" x14ac:dyDescent="0.25">
      <c r="Q877" s="37"/>
      <c r="R877" s="4"/>
    </row>
    <row r="878" spans="17:18" x14ac:dyDescent="0.25">
      <c r="Q878" s="37"/>
      <c r="R878" s="4"/>
    </row>
    <row r="879" spans="17:18" x14ac:dyDescent="0.25">
      <c r="Q879" s="37"/>
      <c r="R879" s="4"/>
    </row>
    <row r="880" spans="17:18" x14ac:dyDescent="0.25">
      <c r="Q880" s="37"/>
      <c r="R880" s="4"/>
    </row>
    <row r="881" spans="17:18" x14ac:dyDescent="0.25">
      <c r="Q881" s="37"/>
      <c r="R881" s="4"/>
    </row>
    <row r="882" spans="17:18" x14ac:dyDescent="0.25">
      <c r="Q882" s="37"/>
      <c r="R882" s="4"/>
    </row>
    <row r="883" spans="17:18" x14ac:dyDescent="0.25">
      <c r="Q883" s="37"/>
      <c r="R883" s="4"/>
    </row>
    <row r="884" spans="17:18" x14ac:dyDescent="0.25">
      <c r="Q884" s="37"/>
      <c r="R884" s="4"/>
    </row>
    <row r="885" spans="17:18" x14ac:dyDescent="0.25">
      <c r="Q885" s="37"/>
      <c r="R885" s="4"/>
    </row>
    <row r="886" spans="17:18" x14ac:dyDescent="0.25">
      <c r="Q886" s="37"/>
      <c r="R886" s="4"/>
    </row>
    <row r="887" spans="17:18" x14ac:dyDescent="0.25">
      <c r="Q887" s="37"/>
      <c r="R887" s="4"/>
    </row>
    <row r="888" spans="17:18" x14ac:dyDescent="0.25">
      <c r="Q888" s="37"/>
      <c r="R888" s="4"/>
    </row>
    <row r="889" spans="17:18" x14ac:dyDescent="0.25">
      <c r="Q889" s="37"/>
      <c r="R889" s="4"/>
    </row>
    <row r="890" spans="17:18" x14ac:dyDescent="0.25">
      <c r="Q890" s="37"/>
      <c r="R890" s="4"/>
    </row>
    <row r="891" spans="17:18" x14ac:dyDescent="0.25">
      <c r="Q891" s="37"/>
      <c r="R891" s="4"/>
    </row>
    <row r="892" spans="17:18" x14ac:dyDescent="0.25">
      <c r="Q892" s="37"/>
      <c r="R892" s="4"/>
    </row>
    <row r="893" spans="17:18" x14ac:dyDescent="0.25">
      <c r="Q893" s="37"/>
      <c r="R893" s="4"/>
    </row>
    <row r="894" spans="17:18" x14ac:dyDescent="0.25">
      <c r="Q894" s="37"/>
      <c r="R894" s="4"/>
    </row>
    <row r="895" spans="17:18" x14ac:dyDescent="0.25">
      <c r="Q895" s="37"/>
      <c r="R895" s="4"/>
    </row>
    <row r="896" spans="17:18" x14ac:dyDescent="0.25">
      <c r="Q896" s="37"/>
      <c r="R896" s="4"/>
    </row>
    <row r="897" spans="17:18" x14ac:dyDescent="0.25">
      <c r="Q897" s="37"/>
      <c r="R897" s="4"/>
    </row>
    <row r="898" spans="17:18" x14ac:dyDescent="0.25">
      <c r="Q898" s="37"/>
      <c r="R898" s="4"/>
    </row>
    <row r="899" spans="17:18" x14ac:dyDescent="0.25">
      <c r="Q899" s="37"/>
      <c r="R899" s="4"/>
    </row>
    <row r="900" spans="17:18" x14ac:dyDescent="0.25">
      <c r="Q900" s="37"/>
      <c r="R900" s="4"/>
    </row>
    <row r="901" spans="17:18" x14ac:dyDescent="0.25">
      <c r="Q901" s="37"/>
      <c r="R901" s="4"/>
    </row>
    <row r="902" spans="17:18" x14ac:dyDescent="0.25">
      <c r="Q902" s="37"/>
      <c r="R902" s="4"/>
    </row>
    <row r="903" spans="17:18" x14ac:dyDescent="0.25">
      <c r="Q903" s="37"/>
      <c r="R903" s="4"/>
    </row>
    <row r="904" spans="17:18" x14ac:dyDescent="0.25">
      <c r="Q904" s="37"/>
      <c r="R904" s="4"/>
    </row>
    <row r="905" spans="17:18" x14ac:dyDescent="0.25">
      <c r="Q905" s="37"/>
      <c r="R905" s="4"/>
    </row>
    <row r="906" spans="17:18" x14ac:dyDescent="0.25">
      <c r="Q906" s="37"/>
      <c r="R906" s="4"/>
    </row>
    <row r="907" spans="17:18" x14ac:dyDescent="0.25">
      <c r="Q907" s="37"/>
      <c r="R907" s="4"/>
    </row>
  </sheetData>
  <autoFilter ref="A1:W891" xr:uid="{00000000-0009-0000-0000-000009000000}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4">
    <tabColor rgb="FF00B050"/>
  </sheetPr>
  <dimension ref="A1:R891"/>
  <sheetViews>
    <sheetView zoomScaleNormal="100" workbookViewId="0">
      <selection activeCell="J2" sqref="J2"/>
    </sheetView>
  </sheetViews>
  <sheetFormatPr baseColWidth="10" defaultRowHeight="15" x14ac:dyDescent="0.25"/>
  <cols>
    <col min="1" max="1" width="7.5703125" style="4" customWidth="1"/>
    <col min="2" max="2" width="28.85546875" style="4" customWidth="1"/>
    <col min="3" max="3" width="9.5703125" style="4" customWidth="1"/>
    <col min="4" max="4" width="35.7109375" style="4" customWidth="1"/>
    <col min="5" max="5" width="18.42578125" style="4" customWidth="1"/>
    <col min="6" max="6" width="10.5703125" style="4" customWidth="1"/>
    <col min="7" max="7" width="8.5703125" style="4" customWidth="1"/>
    <col min="8" max="8" width="12" style="4" customWidth="1"/>
    <col min="9" max="9" width="12.42578125" style="33" customWidth="1"/>
    <col min="10" max="10" width="12" style="4" customWidth="1"/>
    <col min="11" max="11" width="14.5703125" style="33" customWidth="1"/>
    <col min="12" max="12" width="12" style="4" customWidth="1"/>
    <col min="13" max="13" width="12.42578125" style="33" customWidth="1"/>
    <col min="14" max="14" width="11.85546875" style="4" customWidth="1"/>
    <col min="15" max="15" width="12" style="4" customWidth="1"/>
    <col min="16" max="16" width="8.28515625" style="4" customWidth="1"/>
    <col min="17" max="17" width="12.140625" style="33" customWidth="1"/>
    <col min="18" max="18" width="11.7109375" style="4" customWidth="1"/>
    <col min="19" max="16384" width="11.42578125" style="4"/>
  </cols>
  <sheetData>
    <row r="1" spans="1:18" s="36" customFormat="1" x14ac:dyDescent="0.25">
      <c r="A1" s="40" t="s">
        <v>109</v>
      </c>
      <c r="B1" s="30" t="s">
        <v>110</v>
      </c>
      <c r="C1" s="30" t="s">
        <v>111</v>
      </c>
      <c r="D1" s="30"/>
      <c r="E1" s="30" t="s">
        <v>112</v>
      </c>
      <c r="F1" s="29" t="s">
        <v>902</v>
      </c>
      <c r="G1" s="29" t="s">
        <v>114</v>
      </c>
      <c r="H1" s="30" t="s">
        <v>901</v>
      </c>
      <c r="I1" s="38" t="s">
        <v>900</v>
      </c>
      <c r="J1" s="30" t="s">
        <v>899</v>
      </c>
      <c r="K1" s="39" t="s">
        <v>898</v>
      </c>
      <c r="L1" s="30" t="s">
        <v>897</v>
      </c>
      <c r="M1" s="38" t="s">
        <v>896</v>
      </c>
      <c r="N1" s="30" t="s">
        <v>895</v>
      </c>
      <c r="O1" s="30" t="s">
        <v>129</v>
      </c>
      <c r="P1" s="29" t="s">
        <v>894</v>
      </c>
      <c r="Q1" s="38" t="s">
        <v>893</v>
      </c>
      <c r="R1" s="29" t="s">
        <v>130</v>
      </c>
    </row>
    <row r="2" spans="1:18" ht="15" customHeight="1" x14ac:dyDescent="0.25">
      <c r="H2" s="33"/>
      <c r="N2" s="33"/>
    </row>
    <row r="3" spans="1:18" ht="15" customHeight="1" x14ac:dyDescent="0.25">
      <c r="H3" s="33"/>
      <c r="N3" s="33"/>
    </row>
    <row r="4" spans="1:18" ht="15" customHeight="1" x14ac:dyDescent="0.25">
      <c r="H4" s="33"/>
      <c r="N4" s="33"/>
    </row>
    <row r="5" spans="1:18" ht="15" customHeight="1" x14ac:dyDescent="0.25">
      <c r="H5" s="33"/>
      <c r="N5" s="33"/>
    </row>
    <row r="6" spans="1:18" ht="15" customHeight="1" x14ac:dyDescent="0.25">
      <c r="H6" s="33"/>
      <c r="N6" s="33"/>
    </row>
    <row r="7" spans="1:18" ht="15" customHeight="1" x14ac:dyDescent="0.25">
      <c r="H7" s="33"/>
      <c r="N7" s="33"/>
    </row>
    <row r="8" spans="1:18" ht="15" customHeight="1" x14ac:dyDescent="0.25">
      <c r="H8" s="33"/>
      <c r="N8" s="33"/>
    </row>
    <row r="9" spans="1:18" ht="15" customHeight="1" x14ac:dyDescent="0.25">
      <c r="H9" s="33"/>
      <c r="N9" s="33"/>
    </row>
    <row r="10" spans="1:18" ht="15" customHeight="1" x14ac:dyDescent="0.25">
      <c r="H10" s="33"/>
      <c r="N10" s="33"/>
    </row>
    <row r="11" spans="1:18" ht="15" customHeight="1" x14ac:dyDescent="0.25">
      <c r="H11" s="33"/>
      <c r="N11" s="33"/>
    </row>
    <row r="12" spans="1:18" ht="15" customHeight="1" x14ac:dyDescent="0.25">
      <c r="H12" s="33"/>
      <c r="N12" s="33"/>
    </row>
    <row r="13" spans="1:18" ht="15" customHeight="1" x14ac:dyDescent="0.25">
      <c r="H13" s="33"/>
      <c r="N13" s="33"/>
    </row>
    <row r="14" spans="1:18" ht="15" customHeight="1" x14ac:dyDescent="0.25">
      <c r="H14" s="33"/>
      <c r="N14" s="33"/>
    </row>
    <row r="15" spans="1:18" ht="15" customHeight="1" x14ac:dyDescent="0.25">
      <c r="H15" s="33"/>
      <c r="N15" s="33"/>
    </row>
    <row r="16" spans="1:18" ht="15" customHeight="1" x14ac:dyDescent="0.25">
      <c r="H16" s="33"/>
      <c r="N16" s="33"/>
    </row>
    <row r="17" spans="8:14" ht="15" customHeight="1" x14ac:dyDescent="0.25">
      <c r="H17" s="33"/>
      <c r="N17" s="33"/>
    </row>
    <row r="18" spans="8:14" ht="15" customHeight="1" x14ac:dyDescent="0.25">
      <c r="H18" s="33"/>
      <c r="N18" s="33"/>
    </row>
    <row r="19" spans="8:14" ht="15" customHeight="1" x14ac:dyDescent="0.25">
      <c r="H19" s="33"/>
      <c r="N19" s="33"/>
    </row>
    <row r="20" spans="8:14" ht="15" customHeight="1" x14ac:dyDescent="0.25">
      <c r="H20" s="33"/>
      <c r="N20" s="33"/>
    </row>
    <row r="21" spans="8:14" ht="15" customHeight="1" x14ac:dyDescent="0.25">
      <c r="H21" s="33"/>
      <c r="N21" s="33"/>
    </row>
    <row r="22" spans="8:14" ht="15" customHeight="1" x14ac:dyDescent="0.25">
      <c r="H22" s="33"/>
      <c r="N22" s="33"/>
    </row>
    <row r="23" spans="8:14" ht="15" customHeight="1" x14ac:dyDescent="0.25">
      <c r="H23" s="33"/>
      <c r="N23" s="33"/>
    </row>
    <row r="24" spans="8:14" ht="15" customHeight="1" x14ac:dyDescent="0.25">
      <c r="H24" s="33"/>
      <c r="N24" s="33"/>
    </row>
    <row r="25" spans="8:14" ht="15" customHeight="1" x14ac:dyDescent="0.25"/>
    <row r="26" spans="8:14" ht="15" customHeight="1" x14ac:dyDescent="0.25"/>
    <row r="27" spans="8:14" ht="15" customHeight="1" x14ac:dyDescent="0.25"/>
    <row r="28" spans="8:14" ht="15" customHeight="1" x14ac:dyDescent="0.25"/>
    <row r="29" spans="8:14" ht="15" customHeight="1" x14ac:dyDescent="0.25"/>
    <row r="30" spans="8:14" ht="15" customHeight="1" x14ac:dyDescent="0.25"/>
    <row r="31" spans="8:14" ht="15" customHeight="1" x14ac:dyDescent="0.25"/>
    <row r="32" spans="8:14" ht="15" customHeight="1" x14ac:dyDescent="0.25"/>
    <row r="33" ht="15" customHeight="1" x14ac:dyDescent="0.25"/>
    <row r="34" ht="15" customHeight="1" x14ac:dyDescent="0.25"/>
    <row r="35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</sheetData>
  <autoFilter ref="A1:R891" xr:uid="{00000000-0009-0000-0000-00000A000000}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V1"/>
  <sheetViews>
    <sheetView workbookViewId="0">
      <selection activeCell="J2" sqref="J2"/>
    </sheetView>
  </sheetViews>
  <sheetFormatPr baseColWidth="10" defaultRowHeight="15" x14ac:dyDescent="0.25"/>
  <cols>
    <col min="1" max="1" width="5.28515625" style="11" customWidth="1"/>
    <col min="2" max="2" width="18.5703125" style="11" bestFit="1" customWidth="1"/>
    <col min="3" max="3" width="7.7109375" style="11" customWidth="1"/>
    <col min="4" max="4" width="12.42578125" style="11" bestFit="1" customWidth="1"/>
    <col min="5" max="16" width="5.85546875" style="11" customWidth="1"/>
    <col min="17" max="17" width="12" style="11" customWidth="1"/>
    <col min="18" max="22" width="5.85546875" style="11" customWidth="1"/>
  </cols>
  <sheetData>
    <row r="1" spans="1:22" s="36" customFormat="1" x14ac:dyDescent="0.25">
      <c r="A1" s="30" t="s">
        <v>109</v>
      </c>
      <c r="B1" s="30" t="s">
        <v>110</v>
      </c>
      <c r="C1" s="30" t="s">
        <v>111</v>
      </c>
      <c r="D1" s="30" t="s">
        <v>112</v>
      </c>
      <c r="E1" s="30" t="s">
        <v>113</v>
      </c>
      <c r="F1" s="30" t="s">
        <v>903</v>
      </c>
      <c r="G1" s="30" t="s">
        <v>908</v>
      </c>
      <c r="H1" s="30" t="s">
        <v>909</v>
      </c>
      <c r="I1" s="30" t="s">
        <v>140</v>
      </c>
      <c r="J1" s="44" t="s">
        <v>910</v>
      </c>
      <c r="K1" s="30" t="s">
        <v>911</v>
      </c>
      <c r="L1" s="39" t="s">
        <v>912</v>
      </c>
      <c r="M1" s="30" t="s">
        <v>913</v>
      </c>
      <c r="N1" s="44" t="s">
        <v>914</v>
      </c>
      <c r="O1" s="30" t="s">
        <v>915</v>
      </c>
      <c r="P1" s="30" t="s">
        <v>916</v>
      </c>
      <c r="Q1" s="30" t="s">
        <v>895</v>
      </c>
      <c r="R1" s="30" t="s">
        <v>917</v>
      </c>
      <c r="S1" s="30" t="s">
        <v>891</v>
      </c>
      <c r="T1" s="30" t="s">
        <v>918</v>
      </c>
      <c r="U1" s="30" t="s">
        <v>919</v>
      </c>
      <c r="V1" s="30" t="s">
        <v>119</v>
      </c>
    </row>
  </sheetData>
  <sortState xmlns:xlrd2="http://schemas.microsoft.com/office/spreadsheetml/2017/richdata2" ref="A2:V72">
    <sortCondition descending="1" ref="F2:F7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M33"/>
  <sheetViews>
    <sheetView view="pageBreakPreview" zoomScaleNormal="100" zoomScaleSheetLayoutView="100" workbookViewId="0">
      <selection activeCell="J16" sqref="J16"/>
    </sheetView>
  </sheetViews>
  <sheetFormatPr baseColWidth="10" defaultRowHeight="15" x14ac:dyDescent="0.25"/>
  <cols>
    <col min="1" max="1" width="21.28515625" bestFit="1" customWidth="1"/>
    <col min="2" max="2" width="11.85546875" bestFit="1" customWidth="1"/>
    <col min="3" max="3" width="12.5703125" customWidth="1"/>
    <col min="4" max="4" width="12.85546875" bestFit="1" customWidth="1"/>
    <col min="5" max="5" width="12.5703125" bestFit="1" customWidth="1"/>
    <col min="6" max="6" width="12.85546875" bestFit="1" customWidth="1"/>
    <col min="7" max="7" width="13.5703125" bestFit="1" customWidth="1"/>
    <col min="8" max="8" width="12.85546875" style="69" bestFit="1" customWidth="1"/>
    <col min="9" max="9" width="13.5703125" style="69" bestFit="1" customWidth="1"/>
    <col min="10" max="11" width="13.5703125" style="69" customWidth="1"/>
    <col min="12" max="12" width="13" customWidth="1"/>
    <col min="13" max="13" width="13.5703125" bestFit="1" customWidth="1"/>
  </cols>
  <sheetData>
    <row r="1" spans="1:13" ht="15.75" thickBot="1" x14ac:dyDescent="0.3">
      <c r="A1" s="109" t="s">
        <v>994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.75" thickBot="1" x14ac:dyDescent="0.3">
      <c r="A2" s="68" t="s">
        <v>0</v>
      </c>
      <c r="B2" s="106" t="s">
        <v>995</v>
      </c>
      <c r="C2" s="108"/>
      <c r="D2" s="106" t="s">
        <v>996</v>
      </c>
      <c r="E2" s="108"/>
      <c r="F2" s="106" t="s">
        <v>997</v>
      </c>
      <c r="G2" s="108"/>
      <c r="H2" s="110" t="s">
        <v>998</v>
      </c>
      <c r="I2" s="111"/>
      <c r="J2" s="110" t="s">
        <v>1203</v>
      </c>
      <c r="K2" s="111"/>
      <c r="L2" s="110" t="s">
        <v>999</v>
      </c>
      <c r="M2" s="111"/>
    </row>
    <row r="3" spans="1:13" x14ac:dyDescent="0.25">
      <c r="A3" s="65" t="s">
        <v>5</v>
      </c>
      <c r="B3" s="57">
        <f>VLOOKUP(A3,Club!$A$3:$H$34,6,FALSE)</f>
        <v>3000000</v>
      </c>
      <c r="C3" s="17">
        <f>VLOOKUP(A3,Club!$A$3:$H$34,7,FALSE)</f>
        <v>-1500000</v>
      </c>
      <c r="D3" s="57">
        <f ca="1">SUMIF(Gardien!$B$3:$I$78,A3,Gardien!$G$3:$G$78)</f>
        <v>7000000</v>
      </c>
      <c r="E3" s="17">
        <f ca="1">SUMIF(Gardien!$B$3:$I$78,A3,Gardien!$H$3:$H$78)</f>
        <v>-3500000</v>
      </c>
      <c r="F3" s="57">
        <f ca="1">SUMIF(Défenseur!$B$3:$I$78,A3,Défenseur!$G$3:$G$78)</f>
        <v>7000000</v>
      </c>
      <c r="G3" s="17">
        <f ca="1">SUMIF(Défenseur!$B$3:$I$78,A3,Défenseur!$H$3:$H$78)</f>
        <v>-3500000</v>
      </c>
      <c r="H3" s="62">
        <f ca="1">SUMIF(Attaquant!$B$3:$I$128,A3,Attaquant!$G$3:$G$128)</f>
        <v>13000000</v>
      </c>
      <c r="I3" s="17">
        <f ca="1">SUMIF(Attaquant!$B$3:$I$128,A3,Attaquant!$H$3:$H$128)</f>
        <v>-6500000</v>
      </c>
      <c r="J3" s="82">
        <v>5000000</v>
      </c>
      <c r="K3" s="82">
        <v>-2000000</v>
      </c>
      <c r="L3" s="57">
        <f ca="1">B3+D3+F3+H3+J3</f>
        <v>35000000</v>
      </c>
      <c r="M3" s="58">
        <f ca="1">C3+E3+G3+I3+K3</f>
        <v>-17000000</v>
      </c>
    </row>
    <row r="4" spans="1:13" x14ac:dyDescent="0.25">
      <c r="A4" s="66" t="s">
        <v>6</v>
      </c>
      <c r="B4" s="59">
        <f>VLOOKUP(A4,Club!$A$3:$H$34,6,FALSE)</f>
        <v>3000000</v>
      </c>
      <c r="C4" s="19">
        <f>VLOOKUP(A4,Club!$A$3:$H$34,7,FALSE)</f>
        <v>-1500000</v>
      </c>
      <c r="D4" s="59">
        <f ca="1">SUMIF(Gardien!$B$3:$I$78,A4,Gardien!$G$3:$G$78)</f>
        <v>7000000</v>
      </c>
      <c r="E4" s="19">
        <f ca="1">SUMIF(Gardien!$B$3:$I$78,A4,Gardien!$H$3:$H$78)</f>
        <v>-3500000</v>
      </c>
      <c r="F4" s="59">
        <f ca="1">SUMIF(Défenseur!$B$3:$I$78,A4,Défenseur!$G$3:$G$78)</f>
        <v>7000000</v>
      </c>
      <c r="G4" s="19">
        <f ca="1">SUMIF(Défenseur!$B$3:$I$78,A4,Défenseur!$H$3:$H$78)</f>
        <v>-3500000</v>
      </c>
      <c r="H4" s="63">
        <f ca="1">SUMIF(Attaquant!$B$3:$I$128,A4,Attaquant!$G$3:$G$128)</f>
        <v>9000000</v>
      </c>
      <c r="I4" s="19">
        <f ca="1">SUMIF(Attaquant!$B$3:$I$128,A4,Attaquant!$H$3:$H$128)</f>
        <v>-4500000</v>
      </c>
      <c r="J4" s="83">
        <v>5000000</v>
      </c>
      <c r="K4" s="83">
        <v>-2000000</v>
      </c>
      <c r="L4" s="59">
        <f t="shared" ref="L4:L33" ca="1" si="0">B4+D4+F4+H4+J4</f>
        <v>31000000</v>
      </c>
      <c r="M4" s="56">
        <f t="shared" ref="M4:M33" ca="1" si="1">C4+E4+G4+I4+K4</f>
        <v>-15000000</v>
      </c>
    </row>
    <row r="5" spans="1:13" x14ac:dyDescent="0.25">
      <c r="A5" s="66" t="s">
        <v>7</v>
      </c>
      <c r="B5" s="59">
        <f>VLOOKUP(A5,Club!$A$3:$H$34,6,FALSE)</f>
        <v>5000000</v>
      </c>
      <c r="C5" s="19">
        <f>VLOOKUP(A5,Club!$A$3:$H$34,7,FALSE)</f>
        <v>-2500000</v>
      </c>
      <c r="D5" s="59">
        <f ca="1">SUMIF(Gardien!$B$3:$I$78,A5,Gardien!$G$3:$G$78)</f>
        <v>4000000</v>
      </c>
      <c r="E5" s="19">
        <f ca="1">SUMIF(Gardien!$B$3:$I$78,A5,Gardien!$H$3:$H$78)</f>
        <v>-2000000</v>
      </c>
      <c r="F5" s="59">
        <f ca="1">SUMIF(Défenseur!$B$3:$I$78,A5,Défenseur!$G$3:$G$78)</f>
        <v>13000000</v>
      </c>
      <c r="G5" s="19">
        <f ca="1">SUMIF(Défenseur!$B$3:$I$78,A5,Défenseur!$H$3:$H$78)</f>
        <v>-6500000</v>
      </c>
      <c r="H5" s="63">
        <f ca="1">SUMIF(Attaquant!$B$3:$I$128,A5,Attaquant!$G$3:$G$128)</f>
        <v>20000000</v>
      </c>
      <c r="I5" s="19">
        <f ca="1">SUMIF(Attaquant!$B$3:$I$128,A5,Attaquant!$H$3:$H$128)</f>
        <v>-10000000</v>
      </c>
      <c r="J5" s="83">
        <v>5000000</v>
      </c>
      <c r="K5" s="83">
        <v>-2000000</v>
      </c>
      <c r="L5" s="59">
        <f t="shared" ca="1" si="0"/>
        <v>47000000</v>
      </c>
      <c r="M5" s="56">
        <f t="shared" ca="1" si="1"/>
        <v>-23000000</v>
      </c>
    </row>
    <row r="6" spans="1:13" x14ac:dyDescent="0.25">
      <c r="A6" s="66" t="s">
        <v>8</v>
      </c>
      <c r="B6" s="59">
        <f>VLOOKUP(A6,Club!$A$3:$H$34,6,FALSE)</f>
        <v>4000000</v>
      </c>
      <c r="C6" s="19">
        <f>VLOOKUP(A6,Club!$A$3:$H$34,7,FALSE)</f>
        <v>-2000000</v>
      </c>
      <c r="D6" s="59">
        <f ca="1">SUMIF(Gardien!$B$3:$I$78,A6,Gardien!$G$3:$G$78)</f>
        <v>3000000</v>
      </c>
      <c r="E6" s="19">
        <f ca="1">SUMIF(Gardien!$B$3:$I$78,A6,Gardien!$H$3:$H$78)</f>
        <v>-1500000</v>
      </c>
      <c r="F6" s="59">
        <f ca="1">SUMIF(Défenseur!$B$3:$I$78,A6,Défenseur!$G$3:$G$78)</f>
        <v>14000000</v>
      </c>
      <c r="G6" s="19">
        <f ca="1">SUMIF(Défenseur!$B$3:$I$78,A6,Défenseur!$H$3:$H$78)</f>
        <v>-7000000</v>
      </c>
      <c r="H6" s="63">
        <f ca="1">SUMIF(Attaquant!$B$3:$I$128,A6,Attaquant!$G$3:$G$128)</f>
        <v>22000000</v>
      </c>
      <c r="I6" s="19">
        <f ca="1">SUMIF(Attaquant!$B$3:$I$128,A6,Attaquant!$H$3:$H$128)</f>
        <v>-11000000</v>
      </c>
      <c r="J6" s="83">
        <v>5000000</v>
      </c>
      <c r="K6" s="83">
        <v>-2000000</v>
      </c>
      <c r="L6" s="59">
        <f t="shared" ca="1" si="0"/>
        <v>48000000</v>
      </c>
      <c r="M6" s="56">
        <f t="shared" ca="1" si="1"/>
        <v>-23500000</v>
      </c>
    </row>
    <row r="7" spans="1:13" x14ac:dyDescent="0.25">
      <c r="A7" s="66" t="s">
        <v>9</v>
      </c>
      <c r="B7" s="59" t="e">
        <f>VLOOKUP(A7,Club!$A$3:$H$34,6,FALSE)</f>
        <v>#N/A</v>
      </c>
      <c r="C7" s="19" t="e">
        <f>VLOOKUP(A7,Club!$A$3:$H$34,7,FALSE)</f>
        <v>#N/A</v>
      </c>
      <c r="D7" s="59">
        <f ca="1">SUMIF(Gardien!$B$3:$I$78,A7,Gardien!$G$3:$G$78)</f>
        <v>0</v>
      </c>
      <c r="E7" s="19">
        <f ca="1">SUMIF(Gardien!$B$3:$I$78,A7,Gardien!$H$3:$H$78)</f>
        <v>0</v>
      </c>
      <c r="F7" s="59">
        <f ca="1">SUMIF(Défenseur!$B$3:$I$78,A7,Défenseur!$G$3:$G$78)</f>
        <v>0</v>
      </c>
      <c r="G7" s="19">
        <f ca="1">SUMIF(Défenseur!$B$3:$I$78,A7,Défenseur!$H$3:$H$78)</f>
        <v>0</v>
      </c>
      <c r="H7" s="63">
        <f ca="1">SUMIF(Attaquant!$B$3:$I$128,A7,Attaquant!$G$3:$G$128)</f>
        <v>0</v>
      </c>
      <c r="I7" s="19">
        <f ca="1">SUMIF(Attaquant!$B$3:$I$128,A7,Attaquant!$H$3:$H$128)</f>
        <v>0</v>
      </c>
      <c r="J7" s="83">
        <v>5000000</v>
      </c>
      <c r="K7" s="83">
        <v>-2000000</v>
      </c>
      <c r="L7" s="59" t="e">
        <f t="shared" ca="1" si="0"/>
        <v>#N/A</v>
      </c>
      <c r="M7" s="56" t="e">
        <f t="shared" ca="1" si="1"/>
        <v>#N/A</v>
      </c>
    </row>
    <row r="8" spans="1:13" x14ac:dyDescent="0.25">
      <c r="A8" s="66" t="s">
        <v>59</v>
      </c>
      <c r="B8" s="59">
        <f>VLOOKUP(A8,Club!$A$3:$H$34,6,FALSE)</f>
        <v>6000000</v>
      </c>
      <c r="C8" s="19">
        <f>VLOOKUP(A8,Club!$A$3:$H$34,7,FALSE)</f>
        <v>-3000000</v>
      </c>
      <c r="D8" s="59">
        <f ca="1">SUMIF(Gardien!$B$3:$I$78,A8,Gardien!$G$3:$G$78)</f>
        <v>5000000</v>
      </c>
      <c r="E8" s="19">
        <f ca="1">SUMIF(Gardien!$B$3:$I$78,A8,Gardien!$H$3:$H$78)</f>
        <v>-2500000</v>
      </c>
      <c r="F8" s="59">
        <f ca="1">SUMIF(Défenseur!$B$3:$I$78,A8,Défenseur!$G$3:$G$78)</f>
        <v>13000000</v>
      </c>
      <c r="G8" s="19">
        <f ca="1">SUMIF(Défenseur!$B$3:$I$78,A8,Défenseur!$H$3:$H$78)</f>
        <v>-6500000</v>
      </c>
      <c r="H8" s="63">
        <f ca="1">SUMIF(Attaquant!$B$3:$I$128,A8,Attaquant!$G$3:$G$128)</f>
        <v>23000000</v>
      </c>
      <c r="I8" s="19">
        <f ca="1">SUMIF(Attaquant!$B$3:$I$128,A8,Attaquant!$H$3:$H$128)</f>
        <v>-11500000</v>
      </c>
      <c r="J8" s="83">
        <v>5000000</v>
      </c>
      <c r="K8" s="83">
        <v>-2000000</v>
      </c>
      <c r="L8" s="59">
        <f t="shared" ca="1" si="0"/>
        <v>52000000</v>
      </c>
      <c r="M8" s="56">
        <f t="shared" ca="1" si="1"/>
        <v>-25500000</v>
      </c>
    </row>
    <row r="9" spans="1:13" x14ac:dyDescent="0.25">
      <c r="A9" s="66" t="s">
        <v>10</v>
      </c>
      <c r="B9" s="59">
        <f>VLOOKUP(A9,Club!$A$3:$H$34,6,FALSE)</f>
        <v>3000000</v>
      </c>
      <c r="C9" s="19">
        <f>VLOOKUP(A9,Club!$A$3:$H$34,7,FALSE)</f>
        <v>-1500000</v>
      </c>
      <c r="D9" s="59">
        <f ca="1">SUMIF(Gardien!$B$3:$I$78,A9,Gardien!$G$3:$G$78)</f>
        <v>4000000</v>
      </c>
      <c r="E9" s="19">
        <f ca="1">SUMIF(Gardien!$B$3:$I$78,A9,Gardien!$H$3:$H$78)</f>
        <v>-2000000</v>
      </c>
      <c r="F9" s="59">
        <f ca="1">SUMIF(Défenseur!$B$3:$I$78,A9,Défenseur!$G$3:$G$78)</f>
        <v>4000000</v>
      </c>
      <c r="G9" s="19">
        <f ca="1">SUMIF(Défenseur!$B$3:$I$78,A9,Défenseur!$H$3:$H$78)</f>
        <v>-2000000</v>
      </c>
      <c r="H9" s="63">
        <f ca="1">SUMIF(Attaquant!$B$3:$I$128,A9,Attaquant!$G$3:$G$128)</f>
        <v>6000000</v>
      </c>
      <c r="I9" s="19">
        <f ca="1">SUMIF(Attaquant!$B$3:$I$128,A9,Attaquant!$H$3:$H$128)</f>
        <v>-3000000</v>
      </c>
      <c r="J9" s="83">
        <v>5000000</v>
      </c>
      <c r="K9" s="83">
        <v>-2000000</v>
      </c>
      <c r="L9" s="59">
        <f t="shared" ca="1" si="0"/>
        <v>22000000</v>
      </c>
      <c r="M9" s="56">
        <f t="shared" ca="1" si="1"/>
        <v>-10500000</v>
      </c>
    </row>
    <row r="10" spans="1:13" x14ac:dyDescent="0.25">
      <c r="A10" s="66" t="s">
        <v>12</v>
      </c>
      <c r="B10" s="59">
        <f>VLOOKUP(A10,Club!$A$3:$H$34,6,FALSE)</f>
        <v>4000000</v>
      </c>
      <c r="C10" s="19">
        <f>VLOOKUP(A10,Club!$A$3:$H$34,7,FALSE)</f>
        <v>-2000000</v>
      </c>
      <c r="D10" s="59">
        <f ca="1">SUMIF(Gardien!$B$3:$I$78,A10,Gardien!$G$3:$G$78)</f>
        <v>9000000</v>
      </c>
      <c r="E10" s="19">
        <f ca="1">SUMIF(Gardien!$B$3:$I$78,A10,Gardien!$H$3:$H$78)</f>
        <v>-4500000</v>
      </c>
      <c r="F10" s="59">
        <f ca="1">SUMIF(Défenseur!$B$3:$I$78,A10,Défenseur!$G$3:$G$78)</f>
        <v>8000000</v>
      </c>
      <c r="G10" s="19">
        <f ca="1">SUMIF(Défenseur!$B$3:$I$78,A10,Défenseur!$H$3:$H$78)</f>
        <v>-4000000</v>
      </c>
      <c r="H10" s="63">
        <f ca="1">SUMIF(Attaquant!$B$3:$I$128,A10,Attaquant!$G$3:$G$128)</f>
        <v>15000000</v>
      </c>
      <c r="I10" s="19">
        <f ca="1">SUMIF(Attaquant!$B$3:$I$128,A10,Attaquant!$H$3:$H$128)</f>
        <v>-7500000</v>
      </c>
      <c r="J10" s="83">
        <v>5000000</v>
      </c>
      <c r="K10" s="83">
        <v>-2000000</v>
      </c>
      <c r="L10" s="59">
        <f t="shared" ca="1" si="0"/>
        <v>41000000</v>
      </c>
      <c r="M10" s="56">
        <f t="shared" ca="1" si="1"/>
        <v>-20000000</v>
      </c>
    </row>
    <row r="11" spans="1:13" x14ac:dyDescent="0.25">
      <c r="A11" s="66" t="s">
        <v>108</v>
      </c>
      <c r="B11" s="59">
        <f>VLOOKUP(A11,Club!$A$3:$H$34,6,FALSE)</f>
        <v>4000000</v>
      </c>
      <c r="C11" s="19">
        <f>VLOOKUP(A11,Club!$A$3:$H$34,7,FALSE)</f>
        <v>-2000000</v>
      </c>
      <c r="D11" s="59">
        <f ca="1">SUMIF(Gardien!$B$3:$I$78,A11,Gardien!$G$3:$G$78)</f>
        <v>4000000</v>
      </c>
      <c r="E11" s="19">
        <f ca="1">SUMIF(Gardien!$B$3:$I$78,A11,Gardien!$H$3:$H$78)</f>
        <v>-2000000</v>
      </c>
      <c r="F11" s="59">
        <f ca="1">SUMIF(Défenseur!$B$3:$I$78,A11,Défenseur!$G$3:$G$78)</f>
        <v>23000000</v>
      </c>
      <c r="G11" s="19">
        <f ca="1">SUMIF(Défenseur!$B$3:$I$78,A11,Défenseur!$H$3:$H$78)</f>
        <v>-11500000</v>
      </c>
      <c r="H11" s="63">
        <f ca="1">SUMIF(Attaquant!$B$3:$I$128,A11,Attaquant!$G$3:$G$128)</f>
        <v>19000000</v>
      </c>
      <c r="I11" s="19">
        <f ca="1">SUMIF(Attaquant!$B$3:$I$128,A11,Attaquant!$H$3:$H$128)</f>
        <v>-9500000</v>
      </c>
      <c r="J11" s="83">
        <v>5000000</v>
      </c>
      <c r="K11" s="83">
        <v>-2000000</v>
      </c>
      <c r="L11" s="59">
        <f t="shared" ca="1" si="0"/>
        <v>55000000</v>
      </c>
      <c r="M11" s="56">
        <f t="shared" ca="1" si="1"/>
        <v>-27000000</v>
      </c>
    </row>
    <row r="12" spans="1:13" x14ac:dyDescent="0.25">
      <c r="A12" s="66" t="s">
        <v>13</v>
      </c>
      <c r="B12" s="59">
        <f>VLOOKUP(A12,Club!$A$3:$H$34,6,FALSE)</f>
        <v>5000000</v>
      </c>
      <c r="C12" s="19">
        <f>VLOOKUP(A12,Club!$A$3:$H$34,7,FALSE)</f>
        <v>-2500000</v>
      </c>
      <c r="D12" s="59">
        <f ca="1">SUMIF(Gardien!$B$3:$I$78,A12,Gardien!$G$3:$G$78)</f>
        <v>3000000</v>
      </c>
      <c r="E12" s="19">
        <f ca="1">SUMIF(Gardien!$B$3:$I$78,A12,Gardien!$H$3:$H$78)</f>
        <v>-1500000</v>
      </c>
      <c r="F12" s="59">
        <f ca="1">SUMIF(Défenseur!$B$3:$I$78,A12,Défenseur!$G$3:$G$78)</f>
        <v>9000000</v>
      </c>
      <c r="G12" s="19">
        <f ca="1">SUMIF(Défenseur!$B$3:$I$78,A12,Défenseur!$H$3:$H$78)</f>
        <v>-4500000</v>
      </c>
      <c r="H12" s="63">
        <f ca="1">SUMIF(Attaquant!$B$3:$I$128,A12,Attaquant!$G$3:$G$128)</f>
        <v>22000000</v>
      </c>
      <c r="I12" s="19">
        <f ca="1">SUMIF(Attaquant!$B$3:$I$128,A12,Attaquant!$H$3:$H$128)</f>
        <v>-11000000</v>
      </c>
      <c r="J12" s="83">
        <v>5000000</v>
      </c>
      <c r="K12" s="83">
        <v>-2000000</v>
      </c>
      <c r="L12" s="59">
        <f t="shared" ca="1" si="0"/>
        <v>44000000</v>
      </c>
      <c r="M12" s="56">
        <f t="shared" ca="1" si="1"/>
        <v>-21500000</v>
      </c>
    </row>
    <row r="13" spans="1:13" x14ac:dyDescent="0.25">
      <c r="A13" s="66" t="s">
        <v>60</v>
      </c>
      <c r="B13" s="59">
        <f>VLOOKUP(A13,Club!$A$3:$H$34,6,FALSE)</f>
        <v>5000000</v>
      </c>
      <c r="C13" s="19">
        <f>VLOOKUP(A13,Club!$A$3:$H$34,7,FALSE)</f>
        <v>-2500000</v>
      </c>
      <c r="D13" s="59">
        <f ca="1">SUMIF(Gardien!$B$3:$I$78,A13,Gardien!$G$3:$G$78)</f>
        <v>6000000</v>
      </c>
      <c r="E13" s="19">
        <f ca="1">SUMIF(Gardien!$B$3:$I$78,A13,Gardien!$H$3:$H$78)</f>
        <v>-3000000</v>
      </c>
      <c r="F13" s="59">
        <f ca="1">SUMIF(Défenseur!$B$3:$I$78,A13,Défenseur!$G$3:$G$78)</f>
        <v>17000000</v>
      </c>
      <c r="G13" s="19">
        <f ca="1">SUMIF(Défenseur!$B$3:$I$78,A13,Défenseur!$H$3:$H$78)</f>
        <v>-8500000</v>
      </c>
      <c r="H13" s="63">
        <f ca="1">SUMIF(Attaquant!$B$3:$I$128,A13,Attaquant!$G$3:$G$128)</f>
        <v>16000000</v>
      </c>
      <c r="I13" s="19">
        <f ca="1">SUMIF(Attaquant!$B$3:$I$128,A13,Attaquant!$H$3:$H$128)</f>
        <v>-8000000</v>
      </c>
      <c r="J13" s="83">
        <v>5000000</v>
      </c>
      <c r="K13" s="83">
        <v>-2000000</v>
      </c>
      <c r="L13" s="59">
        <f t="shared" ca="1" si="0"/>
        <v>49000000</v>
      </c>
      <c r="M13" s="56">
        <f t="shared" ca="1" si="1"/>
        <v>-24000000</v>
      </c>
    </row>
    <row r="14" spans="1:13" x14ac:dyDescent="0.25">
      <c r="A14" s="66" t="s">
        <v>15</v>
      </c>
      <c r="B14" s="59">
        <f>VLOOKUP(A14,Club!$A$3:$H$34,6,FALSE)</f>
        <v>5000000</v>
      </c>
      <c r="C14" s="19">
        <f>VLOOKUP(A14,Club!$A$3:$H$34,7,FALSE)</f>
        <v>-2500000</v>
      </c>
      <c r="D14" s="59">
        <f ca="1">SUMIF(Gardien!$B$3:$I$78,A14,Gardien!$G$3:$G$78)</f>
        <v>6000000</v>
      </c>
      <c r="E14" s="19">
        <f ca="1">SUMIF(Gardien!$B$3:$I$78,A14,Gardien!$H$3:$H$78)</f>
        <v>-3000000</v>
      </c>
      <c r="F14" s="59">
        <f ca="1">SUMIF(Défenseur!$B$3:$I$78,A14,Défenseur!$G$3:$G$78)</f>
        <v>18000000</v>
      </c>
      <c r="G14" s="19">
        <f ca="1">SUMIF(Défenseur!$B$3:$I$78,A14,Défenseur!$H$3:$H$78)</f>
        <v>-9000000</v>
      </c>
      <c r="H14" s="63">
        <f ca="1">SUMIF(Attaquant!$B$3:$I$128,A14,Attaquant!$G$3:$G$128)</f>
        <v>18000000</v>
      </c>
      <c r="I14" s="19">
        <f ca="1">SUMIF(Attaquant!$B$3:$I$128,A14,Attaquant!$H$3:$H$128)</f>
        <v>-9000000</v>
      </c>
      <c r="J14" s="83">
        <v>5000000</v>
      </c>
      <c r="K14" s="83">
        <v>-2000000</v>
      </c>
      <c r="L14" s="59">
        <f t="shared" ca="1" si="0"/>
        <v>52000000</v>
      </c>
      <c r="M14" s="56">
        <f t="shared" ca="1" si="1"/>
        <v>-25500000</v>
      </c>
    </row>
    <row r="15" spans="1:13" x14ac:dyDescent="0.25">
      <c r="A15" s="66" t="s">
        <v>58</v>
      </c>
      <c r="B15" s="59">
        <f>VLOOKUP(A15,Club!$A$3:$H$34,6,FALSE)</f>
        <v>3000000</v>
      </c>
      <c r="C15" s="19">
        <f>VLOOKUP(A15,Club!$A$3:$H$34,7,FALSE)</f>
        <v>-1500000</v>
      </c>
      <c r="D15" s="59">
        <f ca="1">SUMIF(Gardien!$B$3:$I$78,A15,Gardien!$G$3:$G$78)</f>
        <v>3000000</v>
      </c>
      <c r="E15" s="19">
        <f ca="1">SUMIF(Gardien!$B$3:$I$78,A15,Gardien!$H$3:$H$78)</f>
        <v>-1500000</v>
      </c>
      <c r="F15" s="59">
        <f ca="1">SUMIF(Défenseur!$B$3:$I$78,A15,Défenseur!$G$3:$G$78)</f>
        <v>2000000</v>
      </c>
      <c r="G15" s="19">
        <f ca="1">SUMIF(Défenseur!$B$3:$I$78,A15,Défenseur!$H$3:$H$78)</f>
        <v>-1000000</v>
      </c>
      <c r="H15" s="63">
        <f ca="1">SUMIF(Attaquant!$B$3:$I$128,A15,Attaquant!$G$3:$G$128)</f>
        <v>21000000</v>
      </c>
      <c r="I15" s="19">
        <f ca="1">SUMIF(Attaquant!$B$3:$I$128,A15,Attaquant!$H$3:$H$128)</f>
        <v>-10500000</v>
      </c>
      <c r="J15" s="83">
        <v>5000000</v>
      </c>
      <c r="K15" s="83">
        <v>-2000000</v>
      </c>
      <c r="L15" s="59">
        <f t="shared" ca="1" si="0"/>
        <v>34000000</v>
      </c>
      <c r="M15" s="56">
        <f t="shared" ca="1" si="1"/>
        <v>-16500000</v>
      </c>
    </row>
    <row r="16" spans="1:13" x14ac:dyDescent="0.25">
      <c r="A16" s="66" t="s">
        <v>16</v>
      </c>
      <c r="B16" s="59">
        <f>VLOOKUP(A16,Club!$A$3:$H$34,6,FALSE)</f>
        <v>5000000</v>
      </c>
      <c r="C16" s="19">
        <f>VLOOKUP(A16,Club!$A$3:$H$34,7,FALSE)</f>
        <v>-2500000</v>
      </c>
      <c r="D16" s="59">
        <f ca="1">SUMIF(Gardien!$B$3:$I$78,A16,Gardien!$G$3:$G$78)</f>
        <v>6000000</v>
      </c>
      <c r="E16" s="19">
        <f ca="1">SUMIF(Gardien!$B$3:$I$78,A16,Gardien!$H$3:$H$78)</f>
        <v>-3000000</v>
      </c>
      <c r="F16" s="59">
        <f ca="1">SUMIF(Défenseur!$B$3:$I$78,A16,Défenseur!$G$3:$G$78)</f>
        <v>4000000</v>
      </c>
      <c r="G16" s="19">
        <f ca="1">SUMIF(Défenseur!$B$3:$I$78,A16,Défenseur!$H$3:$H$78)</f>
        <v>-2000000</v>
      </c>
      <c r="H16" s="63">
        <f ca="1">SUMIF(Attaquant!$B$3:$I$128,A16,Attaquant!$G$3:$G$128)</f>
        <v>27000000</v>
      </c>
      <c r="I16" s="19">
        <f ca="1">SUMIF(Attaquant!$B$3:$I$128,A16,Attaquant!$H$3:$H$128)</f>
        <v>-13500000</v>
      </c>
      <c r="J16" s="83">
        <v>5000000</v>
      </c>
      <c r="K16" s="83">
        <v>-2000000</v>
      </c>
      <c r="L16" s="59">
        <f t="shared" ca="1" si="0"/>
        <v>47000000</v>
      </c>
      <c r="M16" s="56">
        <f t="shared" ca="1" si="1"/>
        <v>-23000000</v>
      </c>
    </row>
    <row r="17" spans="1:13" x14ac:dyDescent="0.25">
      <c r="A17" s="66" t="s">
        <v>17</v>
      </c>
      <c r="B17" s="59">
        <f>VLOOKUP(A17,Club!$A$3:$H$34,6,FALSE)</f>
        <v>4000000</v>
      </c>
      <c r="C17" s="19">
        <f>VLOOKUP(A17,Club!$A$3:$H$34,7,FALSE)</f>
        <v>-2000000</v>
      </c>
      <c r="D17" s="59">
        <f ca="1">SUMIF(Gardien!$B$3:$I$78,A17,Gardien!$G$3:$G$78)</f>
        <v>4000000</v>
      </c>
      <c r="E17" s="19">
        <f ca="1">SUMIF(Gardien!$B$3:$I$78,A17,Gardien!$H$3:$H$78)</f>
        <v>-2000000</v>
      </c>
      <c r="F17" s="59">
        <f ca="1">SUMIF(Défenseur!$B$3:$I$78,A17,Défenseur!$G$3:$G$78)</f>
        <v>4000000</v>
      </c>
      <c r="G17" s="19">
        <f ca="1">SUMIF(Défenseur!$B$3:$I$78,A17,Défenseur!$H$3:$H$78)</f>
        <v>-2000000</v>
      </c>
      <c r="H17" s="63">
        <f ca="1">SUMIF(Attaquant!$B$3:$I$128,A17,Attaquant!$G$3:$G$128)</f>
        <v>6000000</v>
      </c>
      <c r="I17" s="19">
        <f ca="1">SUMIF(Attaquant!$B$3:$I$128,A17,Attaquant!$H$3:$H$128)</f>
        <v>-3000000</v>
      </c>
      <c r="J17" s="83">
        <v>5000000</v>
      </c>
      <c r="K17" s="83">
        <v>-2000000</v>
      </c>
      <c r="L17" s="59">
        <f t="shared" ca="1" si="0"/>
        <v>23000000</v>
      </c>
      <c r="M17" s="56">
        <f t="shared" ca="1" si="1"/>
        <v>-11000000</v>
      </c>
    </row>
    <row r="18" spans="1:13" x14ac:dyDescent="0.25">
      <c r="A18" s="66" t="s">
        <v>61</v>
      </c>
      <c r="B18" s="59">
        <f>VLOOKUP(A18,Club!$A$3:$H$34,6,FALSE)</f>
        <v>4000000</v>
      </c>
      <c r="C18" s="19">
        <f>VLOOKUP(A18,Club!$A$3:$H$34,7,FALSE)</f>
        <v>-2000000</v>
      </c>
      <c r="D18" s="59">
        <f ca="1">SUMIF(Gardien!$B$3:$I$78,A18,Gardien!$G$3:$G$78)</f>
        <v>6000000</v>
      </c>
      <c r="E18" s="19">
        <f ca="1">SUMIF(Gardien!$B$3:$I$78,A18,Gardien!$H$3:$H$78)</f>
        <v>-3000000</v>
      </c>
      <c r="F18" s="59">
        <f ca="1">SUMIF(Défenseur!$B$3:$I$78,A18,Défenseur!$G$3:$G$78)</f>
        <v>6000000</v>
      </c>
      <c r="G18" s="19">
        <f ca="1">SUMIF(Défenseur!$B$3:$I$78,A18,Défenseur!$H$3:$H$78)</f>
        <v>-3000000</v>
      </c>
      <c r="H18" s="63">
        <f ca="1">SUMIF(Attaquant!$B$3:$I$128,A18,Attaquant!$G$3:$G$128)</f>
        <v>19000000</v>
      </c>
      <c r="I18" s="19">
        <f ca="1">SUMIF(Attaquant!$B$3:$I$128,A18,Attaquant!$H$3:$H$128)</f>
        <v>-9500000</v>
      </c>
      <c r="J18" s="83">
        <v>5000000</v>
      </c>
      <c r="K18" s="83">
        <v>-2000000</v>
      </c>
      <c r="L18" s="59">
        <f t="shared" ca="1" si="0"/>
        <v>40000000</v>
      </c>
      <c r="M18" s="56">
        <f t="shared" ca="1" si="1"/>
        <v>-19500000</v>
      </c>
    </row>
    <row r="19" spans="1:13" x14ac:dyDescent="0.25">
      <c r="A19" s="66" t="s">
        <v>19</v>
      </c>
      <c r="B19" s="59">
        <f>VLOOKUP(A19,Club!$A$3:$H$34,6,FALSE)</f>
        <v>5000000</v>
      </c>
      <c r="C19" s="19">
        <f>VLOOKUP(A19,Club!$A$3:$H$34,7,FALSE)</f>
        <v>-2500000</v>
      </c>
      <c r="D19" s="59">
        <f ca="1">SUMIF(Gardien!$B$3:$I$78,A19,Gardien!$G$3:$G$78)</f>
        <v>4000000</v>
      </c>
      <c r="E19" s="19">
        <f ca="1">SUMIF(Gardien!$B$3:$I$78,A19,Gardien!$H$3:$H$78)</f>
        <v>-2000000</v>
      </c>
      <c r="F19" s="59">
        <f ca="1">SUMIF(Défenseur!$B$3:$I$78,A19,Défenseur!$G$3:$G$78)</f>
        <v>16000000</v>
      </c>
      <c r="G19" s="19">
        <f ca="1">SUMIF(Défenseur!$B$3:$I$78,A19,Défenseur!$H$3:$H$78)</f>
        <v>-8000000</v>
      </c>
      <c r="H19" s="63">
        <f ca="1">SUMIF(Attaquant!$B$3:$I$128,A19,Attaquant!$G$3:$G$128)</f>
        <v>22000000</v>
      </c>
      <c r="I19" s="19">
        <f ca="1">SUMIF(Attaquant!$B$3:$I$128,A19,Attaquant!$H$3:$H$128)</f>
        <v>-11000000</v>
      </c>
      <c r="J19" s="83">
        <v>5000000</v>
      </c>
      <c r="K19" s="83">
        <v>-2000000</v>
      </c>
      <c r="L19" s="59">
        <f t="shared" ca="1" si="0"/>
        <v>52000000</v>
      </c>
      <c r="M19" s="56">
        <f t="shared" ca="1" si="1"/>
        <v>-25500000</v>
      </c>
    </row>
    <row r="20" spans="1:13" x14ac:dyDescent="0.25">
      <c r="A20" s="66" t="s">
        <v>20</v>
      </c>
      <c r="B20" s="59">
        <f>VLOOKUP(A20,Club!$A$3:$H$34,6,FALSE)</f>
        <v>3000000</v>
      </c>
      <c r="C20" s="19">
        <f>VLOOKUP(A20,Club!$A$3:$H$34,7,FALSE)</f>
        <v>-1500000</v>
      </c>
      <c r="D20" s="59">
        <f ca="1">SUMIF(Gardien!$B$3:$I$78,A20,Gardien!$G$3:$G$78)</f>
        <v>3000000</v>
      </c>
      <c r="E20" s="19">
        <f ca="1">SUMIF(Gardien!$B$3:$I$78,A20,Gardien!$H$3:$H$78)</f>
        <v>-1500000</v>
      </c>
      <c r="F20" s="59">
        <f ca="1">SUMIF(Défenseur!$B$3:$I$78,A20,Défenseur!$G$3:$G$78)</f>
        <v>7000000</v>
      </c>
      <c r="G20" s="19">
        <f ca="1">SUMIF(Défenseur!$B$3:$I$78,A20,Défenseur!$H$3:$H$78)</f>
        <v>-3500000</v>
      </c>
      <c r="H20" s="63">
        <f ca="1">SUMIF(Attaquant!$B$3:$I$128,A20,Attaquant!$G$3:$G$128)</f>
        <v>25000000</v>
      </c>
      <c r="I20" s="19">
        <f ca="1">SUMIF(Attaquant!$B$3:$I$128,A20,Attaquant!$H$3:$H$128)</f>
        <v>-12500000</v>
      </c>
      <c r="J20" s="83">
        <v>5000000</v>
      </c>
      <c r="K20" s="83">
        <v>-2000000</v>
      </c>
      <c r="L20" s="59">
        <f t="shared" ca="1" si="0"/>
        <v>43000000</v>
      </c>
      <c r="M20" s="56">
        <f t="shared" ca="1" si="1"/>
        <v>-21000000</v>
      </c>
    </row>
    <row r="21" spans="1:13" x14ac:dyDescent="0.25">
      <c r="A21" s="66" t="s">
        <v>21</v>
      </c>
      <c r="B21" s="59">
        <f>VLOOKUP(A21,Club!$A$3:$H$34,6,FALSE)</f>
        <v>6000000</v>
      </c>
      <c r="C21" s="19">
        <f>VLOOKUP(A21,Club!$A$3:$H$34,7,FALSE)</f>
        <v>-3000000</v>
      </c>
      <c r="D21" s="59">
        <f ca="1">SUMIF(Gardien!$B$3:$I$78,A21,Gardien!$G$3:$G$78)</f>
        <v>3000000</v>
      </c>
      <c r="E21" s="19">
        <f ca="1">SUMIF(Gardien!$B$3:$I$78,A21,Gardien!$H$3:$H$78)</f>
        <v>-1500000</v>
      </c>
      <c r="F21" s="59">
        <f ca="1">SUMIF(Défenseur!$B$3:$I$78,A21,Défenseur!$G$3:$G$78)</f>
        <v>15000000</v>
      </c>
      <c r="G21" s="19">
        <f ca="1">SUMIF(Défenseur!$B$3:$I$78,A21,Défenseur!$H$3:$H$78)</f>
        <v>-7500000</v>
      </c>
      <c r="H21" s="63">
        <f ca="1">SUMIF(Attaquant!$B$3:$I$128,A21,Attaquant!$G$3:$G$128)</f>
        <v>23000000</v>
      </c>
      <c r="I21" s="19">
        <f ca="1">SUMIF(Attaquant!$B$3:$I$128,A21,Attaquant!$H$3:$H$128)</f>
        <v>-11500000</v>
      </c>
      <c r="J21" s="83">
        <v>5000000</v>
      </c>
      <c r="K21" s="83">
        <v>-2000000</v>
      </c>
      <c r="L21" s="59">
        <f t="shared" ca="1" si="0"/>
        <v>52000000</v>
      </c>
      <c r="M21" s="56">
        <f t="shared" ca="1" si="1"/>
        <v>-25500000</v>
      </c>
    </row>
    <row r="22" spans="1:13" x14ac:dyDescent="0.25">
      <c r="A22" s="66" t="s">
        <v>22</v>
      </c>
      <c r="B22" s="59">
        <f>VLOOKUP(A22,Club!$A$3:$H$34,6,FALSE)</f>
        <v>5000000</v>
      </c>
      <c r="C22" s="19">
        <f>VLOOKUP(A22,Club!$A$3:$H$34,7,FALSE)</f>
        <v>-2500000</v>
      </c>
      <c r="D22" s="59">
        <f ca="1">SUMIF(Gardien!$B$3:$I$78,A22,Gardien!$G$3:$G$78)</f>
        <v>4000000</v>
      </c>
      <c r="E22" s="19">
        <f ca="1">SUMIF(Gardien!$B$3:$I$78,A22,Gardien!$H$3:$H$78)</f>
        <v>-2000000</v>
      </c>
      <c r="F22" s="59">
        <f ca="1">SUMIF(Défenseur!$B$3:$I$78,A22,Défenseur!$G$3:$G$78)</f>
        <v>7000000</v>
      </c>
      <c r="G22" s="19">
        <f ca="1">SUMIF(Défenseur!$B$3:$I$78,A22,Défenseur!$H$3:$H$78)</f>
        <v>-3500000</v>
      </c>
      <c r="H22" s="63">
        <f ca="1">SUMIF(Attaquant!$B$3:$I$128,A22,Attaquant!$G$3:$G$128)</f>
        <v>13000000</v>
      </c>
      <c r="I22" s="19">
        <f ca="1">SUMIF(Attaquant!$B$3:$I$128,A22,Attaquant!$H$3:$H$128)</f>
        <v>-6500000</v>
      </c>
      <c r="J22" s="83">
        <v>5000000</v>
      </c>
      <c r="K22" s="83">
        <v>-2000000</v>
      </c>
      <c r="L22" s="59">
        <f t="shared" ca="1" si="0"/>
        <v>34000000</v>
      </c>
      <c r="M22" s="56">
        <f t="shared" ca="1" si="1"/>
        <v>-16500000</v>
      </c>
    </row>
    <row r="23" spans="1:13" x14ac:dyDescent="0.25">
      <c r="A23" s="66" t="s">
        <v>23</v>
      </c>
      <c r="B23" s="59">
        <f>VLOOKUP(A23,Club!$A$3:$H$34,6,FALSE)</f>
        <v>5000000</v>
      </c>
      <c r="C23" s="19">
        <f>VLOOKUP(A23,Club!$A$3:$H$34,7,FALSE)</f>
        <v>-2500000</v>
      </c>
      <c r="D23" s="59">
        <f ca="1">SUMIF(Gardien!$B$3:$I$78,A23,Gardien!$G$3:$G$78)</f>
        <v>3000000</v>
      </c>
      <c r="E23" s="19">
        <f ca="1">SUMIF(Gardien!$B$3:$I$78,A23,Gardien!$H$3:$H$78)</f>
        <v>-1500000</v>
      </c>
      <c r="F23" s="59">
        <f ca="1">SUMIF(Défenseur!$B$3:$I$78,A23,Défenseur!$G$3:$G$78)</f>
        <v>6000000</v>
      </c>
      <c r="G23" s="19">
        <f ca="1">SUMIF(Défenseur!$B$3:$I$78,A23,Défenseur!$H$3:$H$78)</f>
        <v>-3000000</v>
      </c>
      <c r="H23" s="63">
        <f ca="1">SUMIF(Attaquant!$B$3:$I$128,A23,Attaquant!$G$3:$G$128)</f>
        <v>9000000</v>
      </c>
      <c r="I23" s="19">
        <f ca="1">SUMIF(Attaquant!$B$3:$I$128,A23,Attaquant!$H$3:$H$128)</f>
        <v>-4500000</v>
      </c>
      <c r="J23" s="83">
        <v>5000000</v>
      </c>
      <c r="K23" s="83">
        <v>-2000000</v>
      </c>
      <c r="L23" s="59">
        <f t="shared" ca="1" si="0"/>
        <v>28000000</v>
      </c>
      <c r="M23" s="56">
        <f t="shared" ca="1" si="1"/>
        <v>-13500000</v>
      </c>
    </row>
    <row r="24" spans="1:13" x14ac:dyDescent="0.25">
      <c r="A24" s="66" t="s">
        <v>107</v>
      </c>
      <c r="B24" s="59">
        <f>VLOOKUP(A24,Club!$A$3:$H$34,6,FALSE)</f>
        <v>3000000</v>
      </c>
      <c r="C24" s="19">
        <f>VLOOKUP(A24,Club!$A$3:$H$34,7,FALSE)</f>
        <v>-1500000</v>
      </c>
      <c r="D24" s="59">
        <f ca="1">SUMIF(Gardien!$B$3:$I$78,A24,Gardien!$G$3:$G$78)</f>
        <v>6000000</v>
      </c>
      <c r="E24" s="19">
        <f ca="1">SUMIF(Gardien!$B$3:$I$78,A24,Gardien!$H$3:$H$78)</f>
        <v>-3000000</v>
      </c>
      <c r="F24" s="59">
        <f ca="1">SUMIF(Défenseur!$B$3:$I$78,A24,Défenseur!$G$3:$G$78)</f>
        <v>10000000</v>
      </c>
      <c r="G24" s="19">
        <f ca="1">SUMIF(Défenseur!$B$3:$I$78,A24,Défenseur!$H$3:$H$78)</f>
        <v>-5000000</v>
      </c>
      <c r="H24" s="63">
        <f ca="1">SUMIF(Attaquant!$B$3:$I$128,A24,Attaquant!$G$3:$G$128)</f>
        <v>17000000</v>
      </c>
      <c r="I24" s="19">
        <f ca="1">SUMIF(Attaquant!$B$3:$I$128,A24,Attaquant!$H$3:$H$128)</f>
        <v>-8500000</v>
      </c>
      <c r="J24" s="83">
        <v>5000000</v>
      </c>
      <c r="K24" s="83">
        <v>-2000000</v>
      </c>
      <c r="L24" s="59">
        <f t="shared" ca="1" si="0"/>
        <v>41000000</v>
      </c>
      <c r="M24" s="56">
        <f t="shared" ca="1" si="1"/>
        <v>-20000000</v>
      </c>
    </row>
    <row r="25" spans="1:13" x14ac:dyDescent="0.25">
      <c r="A25" s="66" t="s">
        <v>106</v>
      </c>
      <c r="B25" s="59">
        <f>VLOOKUP(A25,Club!$A$3:$H$34,6,FALSE)</f>
        <v>5000000</v>
      </c>
      <c r="C25" s="19">
        <f>VLOOKUP(A25,Club!$A$3:$H$34,7,FALSE)</f>
        <v>-2500000</v>
      </c>
      <c r="D25" s="59">
        <f ca="1">SUMIF(Gardien!$B$3:$I$78,A25,Gardien!$G$3:$G$78)</f>
        <v>6000000</v>
      </c>
      <c r="E25" s="19">
        <f ca="1">SUMIF(Gardien!$B$3:$I$78,A25,Gardien!$H$3:$H$78)</f>
        <v>-3000000</v>
      </c>
      <c r="F25" s="59">
        <f ca="1">SUMIF(Défenseur!$B$3:$I$78,A25,Défenseur!$G$3:$G$78)</f>
        <v>11000000</v>
      </c>
      <c r="G25" s="19">
        <f ca="1">SUMIF(Défenseur!$B$3:$I$78,A25,Défenseur!$H$3:$H$78)</f>
        <v>-5500000</v>
      </c>
      <c r="H25" s="63">
        <f ca="1">SUMIF(Attaquant!$B$3:$I$128,A25,Attaquant!$G$3:$G$128)</f>
        <v>17000000</v>
      </c>
      <c r="I25" s="19">
        <f ca="1">SUMIF(Attaquant!$B$3:$I$128,A25,Attaquant!$H$3:$H$128)</f>
        <v>-8500000</v>
      </c>
      <c r="J25" s="83">
        <v>5000000</v>
      </c>
      <c r="K25" s="83">
        <v>-2000000</v>
      </c>
      <c r="L25" s="59">
        <f t="shared" ca="1" si="0"/>
        <v>44000000</v>
      </c>
      <c r="M25" s="56">
        <f t="shared" ca="1" si="1"/>
        <v>-21500000</v>
      </c>
    </row>
    <row r="26" spans="1:13" x14ac:dyDescent="0.25">
      <c r="A26" s="66" t="s">
        <v>24</v>
      </c>
      <c r="B26" s="59">
        <f>VLOOKUP(A26,Club!$A$3:$H$34,6,FALSE)</f>
        <v>5000000</v>
      </c>
      <c r="C26" s="19">
        <f>VLOOKUP(A26,Club!$A$3:$H$34,7,FALSE)</f>
        <v>-2500000</v>
      </c>
      <c r="D26" s="59">
        <f ca="1">SUMIF(Gardien!$B$3:$I$78,A26,Gardien!$G$3:$G$78)</f>
        <v>4000000</v>
      </c>
      <c r="E26" s="19">
        <f ca="1">SUMIF(Gardien!$B$3:$I$78,A26,Gardien!$H$3:$H$78)</f>
        <v>-2000000</v>
      </c>
      <c r="F26" s="59">
        <f ca="1">SUMIF(Défenseur!$B$3:$I$78,A26,Défenseur!$G$3:$G$78)</f>
        <v>8000000</v>
      </c>
      <c r="G26" s="19">
        <f ca="1">SUMIF(Défenseur!$B$3:$I$78,A26,Défenseur!$H$3:$H$78)</f>
        <v>-4000000</v>
      </c>
      <c r="H26" s="63">
        <f ca="1">SUMIF(Attaquant!$B$3:$I$128,A26,Attaquant!$G$3:$G$128)</f>
        <v>23000000</v>
      </c>
      <c r="I26" s="19">
        <f ca="1">SUMIF(Attaquant!$B$3:$I$128,A26,Attaquant!$H$3:$H$128)</f>
        <v>-11500000</v>
      </c>
      <c r="J26" s="83">
        <v>5000000</v>
      </c>
      <c r="K26" s="83">
        <v>-2000000</v>
      </c>
      <c r="L26" s="59">
        <f t="shared" ca="1" si="0"/>
        <v>45000000</v>
      </c>
      <c r="M26" s="56">
        <f t="shared" ca="1" si="1"/>
        <v>-22000000</v>
      </c>
    </row>
    <row r="27" spans="1:13" x14ac:dyDescent="0.25">
      <c r="A27" s="66" t="s">
        <v>25</v>
      </c>
      <c r="B27" s="59">
        <f>VLOOKUP(A27,Club!$A$3:$H$34,6,FALSE)</f>
        <v>4000000</v>
      </c>
      <c r="C27" s="19">
        <f>VLOOKUP(A27,Club!$A$3:$H$34,7,FALSE)</f>
        <v>-2000000</v>
      </c>
      <c r="D27" s="59">
        <f ca="1">SUMIF(Gardien!$B$3:$I$78,A27,Gardien!$G$3:$G$78)</f>
        <v>3000000</v>
      </c>
      <c r="E27" s="19">
        <f ca="1">SUMIF(Gardien!$B$3:$I$78,A27,Gardien!$H$3:$H$78)</f>
        <v>-1500000</v>
      </c>
      <c r="F27" s="59">
        <f ca="1">SUMIF(Défenseur!$B$3:$I$78,A27,Défenseur!$G$3:$G$78)</f>
        <v>3000000</v>
      </c>
      <c r="G27" s="19">
        <f ca="1">SUMIF(Défenseur!$B$3:$I$78,A27,Défenseur!$H$3:$H$78)</f>
        <v>-1500000</v>
      </c>
      <c r="H27" s="63">
        <f ca="1">SUMIF(Attaquant!$B$3:$I$128,A27,Attaquant!$G$3:$G$128)</f>
        <v>12000000</v>
      </c>
      <c r="I27" s="19">
        <f ca="1">SUMIF(Attaquant!$B$3:$I$128,A27,Attaquant!$H$3:$H$128)</f>
        <v>-6000000</v>
      </c>
      <c r="J27" s="83">
        <v>5000000</v>
      </c>
      <c r="K27" s="83">
        <v>-2000000</v>
      </c>
      <c r="L27" s="59">
        <f t="shared" ca="1" si="0"/>
        <v>27000000</v>
      </c>
      <c r="M27" s="56">
        <f t="shared" ca="1" si="1"/>
        <v>-13000000</v>
      </c>
    </row>
    <row r="28" spans="1:13" x14ac:dyDescent="0.25">
      <c r="A28" s="66" t="s">
        <v>26</v>
      </c>
      <c r="B28" s="59">
        <f>VLOOKUP(A28,Club!$A$3:$H$34,6,FALSE)</f>
        <v>5000000</v>
      </c>
      <c r="C28" s="19">
        <f>VLOOKUP(A28,Club!$A$3:$H$34,7,FALSE)</f>
        <v>-2500000</v>
      </c>
      <c r="D28" s="59">
        <f ca="1">SUMIF(Gardien!$B$3:$I$78,A28,Gardien!$G$3:$G$78)</f>
        <v>10000000</v>
      </c>
      <c r="E28" s="19">
        <f ca="1">SUMIF(Gardien!$B$3:$I$78,A28,Gardien!$H$3:$H$78)</f>
        <v>-5000000</v>
      </c>
      <c r="F28" s="59">
        <f ca="1">SUMIF(Défenseur!$B$3:$I$78,A28,Défenseur!$G$3:$G$78)</f>
        <v>11000000</v>
      </c>
      <c r="G28" s="19">
        <f ca="1">SUMIF(Défenseur!$B$3:$I$78,A28,Défenseur!$H$3:$H$78)</f>
        <v>-5500000</v>
      </c>
      <c r="H28" s="63">
        <f ca="1">SUMIF(Attaquant!$B$3:$I$128,A28,Attaquant!$G$3:$G$128)</f>
        <v>10000000</v>
      </c>
      <c r="I28" s="19">
        <f ca="1">SUMIF(Attaquant!$B$3:$I$128,A28,Attaquant!$H$3:$H$128)</f>
        <v>-5000000</v>
      </c>
      <c r="J28" s="83">
        <v>5000000</v>
      </c>
      <c r="K28" s="83">
        <v>-2000000</v>
      </c>
      <c r="L28" s="59">
        <f t="shared" ca="1" si="0"/>
        <v>41000000</v>
      </c>
      <c r="M28" s="56">
        <f t="shared" ca="1" si="1"/>
        <v>-20000000</v>
      </c>
    </row>
    <row r="29" spans="1:13" x14ac:dyDescent="0.25">
      <c r="A29" s="66" t="s">
        <v>27</v>
      </c>
      <c r="B29" s="59">
        <f>VLOOKUP(A29,Club!$A$3:$H$34,6,FALSE)</f>
        <v>3000000</v>
      </c>
      <c r="C29" s="19">
        <f>VLOOKUP(A29,Club!$A$3:$H$34,7,FALSE)</f>
        <v>-1500000</v>
      </c>
      <c r="D29" s="59">
        <f ca="1">SUMIF(Gardien!$B$3:$I$78,A29,Gardien!$G$3:$G$78)</f>
        <v>7000000</v>
      </c>
      <c r="E29" s="19">
        <f ca="1">SUMIF(Gardien!$B$3:$I$78,A29,Gardien!$H$3:$H$78)</f>
        <v>-3500000</v>
      </c>
      <c r="F29" s="59">
        <f ca="1">SUMIF(Défenseur!$B$3:$I$78,A29,Défenseur!$G$3:$G$78)</f>
        <v>6000000</v>
      </c>
      <c r="G29" s="19">
        <f ca="1">SUMIF(Défenseur!$B$3:$I$78,A29,Défenseur!$H$3:$H$78)</f>
        <v>-3000000</v>
      </c>
      <c r="H29" s="63">
        <f ca="1">SUMIF(Attaquant!$B$3:$I$128,A29,Attaquant!$G$3:$G$128)</f>
        <v>19000000</v>
      </c>
      <c r="I29" s="19">
        <f ca="1">SUMIF(Attaquant!$B$3:$I$128,A29,Attaquant!$H$3:$H$128)</f>
        <v>-9500000</v>
      </c>
      <c r="J29" s="83">
        <v>5000000</v>
      </c>
      <c r="K29" s="83">
        <v>-2000000</v>
      </c>
      <c r="L29" s="59">
        <f t="shared" ca="1" si="0"/>
        <v>40000000</v>
      </c>
      <c r="M29" s="56">
        <f t="shared" ca="1" si="1"/>
        <v>-19500000</v>
      </c>
    </row>
    <row r="30" spans="1:13" x14ac:dyDescent="0.25">
      <c r="A30" s="66" t="s">
        <v>28</v>
      </c>
      <c r="B30" s="59">
        <f>VLOOKUP(A30,Club!$A$3:$H$34,6,FALSE)</f>
        <v>5000000</v>
      </c>
      <c r="C30" s="19">
        <f>VLOOKUP(A30,Club!$A$3:$H$34,7,FALSE)</f>
        <v>-2500000</v>
      </c>
      <c r="D30" s="59">
        <f ca="1">SUMIF(Gardien!$B$3:$I$78,A30,Gardien!$G$3:$G$78)</f>
        <v>6000000</v>
      </c>
      <c r="E30" s="19">
        <f ca="1">SUMIF(Gardien!$B$3:$I$78,A30,Gardien!$H$3:$H$78)</f>
        <v>-3000000</v>
      </c>
      <c r="F30" s="59">
        <f ca="1">SUMIF(Défenseur!$B$3:$I$78,A30,Défenseur!$G$3:$G$78)</f>
        <v>4000000</v>
      </c>
      <c r="G30" s="19">
        <f ca="1">SUMIF(Défenseur!$B$3:$I$78,A30,Défenseur!$H$3:$H$78)</f>
        <v>-2000000</v>
      </c>
      <c r="H30" s="63">
        <f ca="1">SUMIF(Attaquant!$B$3:$I$128,A30,Attaquant!$G$3:$G$128)</f>
        <v>16000000</v>
      </c>
      <c r="I30" s="19">
        <f ca="1">SUMIF(Attaquant!$B$3:$I$128,A30,Attaquant!$H$3:$H$128)</f>
        <v>-8000000</v>
      </c>
      <c r="J30" s="83">
        <v>5000000</v>
      </c>
      <c r="K30" s="83">
        <v>-2000000</v>
      </c>
      <c r="L30" s="59">
        <f t="shared" ca="1" si="0"/>
        <v>36000000</v>
      </c>
      <c r="M30" s="56">
        <f t="shared" ca="1" si="1"/>
        <v>-17500000</v>
      </c>
    </row>
    <row r="31" spans="1:13" x14ac:dyDescent="0.25">
      <c r="A31" s="66" t="s">
        <v>29</v>
      </c>
      <c r="B31" s="59">
        <f>VLOOKUP(A31,Club!$A$3:$H$34,6,FALSE)</f>
        <v>3000000</v>
      </c>
      <c r="C31" s="19">
        <f>VLOOKUP(A31,Club!$A$3:$H$34,7,FALSE)</f>
        <v>-1500000</v>
      </c>
      <c r="D31" s="59">
        <f ca="1">SUMIF(Gardien!$B$3:$I$78,A31,Gardien!$G$3:$G$78)</f>
        <v>6000000</v>
      </c>
      <c r="E31" s="19">
        <f ca="1">SUMIF(Gardien!$B$3:$I$78,A31,Gardien!$H$3:$H$78)</f>
        <v>-3000000</v>
      </c>
      <c r="F31" s="59">
        <f ca="1">SUMIF(Défenseur!$B$3:$I$78,A31,Défenseur!$G$3:$G$78)</f>
        <v>4000000</v>
      </c>
      <c r="G31" s="19">
        <f ca="1">SUMIF(Défenseur!$B$3:$I$78,A31,Défenseur!$H$3:$H$78)</f>
        <v>-2000000</v>
      </c>
      <c r="H31" s="63">
        <f ca="1">SUMIF(Attaquant!$B$3:$I$128,A31,Attaquant!$G$3:$G$128)</f>
        <v>25000000</v>
      </c>
      <c r="I31" s="19">
        <f ca="1">SUMIF(Attaquant!$B$3:$I$128,A31,Attaquant!$H$3:$H$128)</f>
        <v>-12500000</v>
      </c>
      <c r="J31" s="83">
        <v>5000000</v>
      </c>
      <c r="K31" s="83">
        <v>-2000000</v>
      </c>
      <c r="L31" s="59">
        <f t="shared" ca="1" si="0"/>
        <v>43000000</v>
      </c>
      <c r="M31" s="56">
        <f t="shared" ca="1" si="1"/>
        <v>-21000000</v>
      </c>
    </row>
    <row r="32" spans="1:13" x14ac:dyDescent="0.25">
      <c r="A32" s="66" t="s">
        <v>30</v>
      </c>
      <c r="B32" s="59">
        <f>VLOOKUP(A32,Club!$A$3:$H$34,6,FALSE)</f>
        <v>4000000</v>
      </c>
      <c r="C32" s="19">
        <f>VLOOKUP(A32,Club!$A$3:$H$34,7,FALSE)</f>
        <v>-2000000</v>
      </c>
      <c r="D32" s="59">
        <f ca="1">SUMIF(Gardien!$B$3:$I$78,A32,Gardien!$G$3:$G$78)</f>
        <v>3000000</v>
      </c>
      <c r="E32" s="19">
        <f ca="1">SUMIF(Gardien!$B$3:$I$78,A32,Gardien!$H$3:$H$78)</f>
        <v>-1500000</v>
      </c>
      <c r="F32" s="59">
        <f ca="1">SUMIF(Défenseur!$B$3:$I$78,A32,Défenseur!$G$3:$G$78)</f>
        <v>10000000</v>
      </c>
      <c r="G32" s="19">
        <f ca="1">SUMIF(Défenseur!$B$3:$I$78,A32,Défenseur!$H$3:$H$78)</f>
        <v>-5000000</v>
      </c>
      <c r="H32" s="63">
        <f ca="1">SUMIF(Attaquant!$B$3:$I$128,A32,Attaquant!$G$3:$G$128)</f>
        <v>22000000</v>
      </c>
      <c r="I32" s="19">
        <f ca="1">SUMIF(Attaquant!$B$3:$I$128,A32,Attaquant!$H$3:$H$128)</f>
        <v>-11000000</v>
      </c>
      <c r="J32" s="83">
        <v>5000000</v>
      </c>
      <c r="K32" s="83">
        <v>-2000000</v>
      </c>
      <c r="L32" s="59">
        <f t="shared" ca="1" si="0"/>
        <v>44000000</v>
      </c>
      <c r="M32" s="56">
        <f t="shared" ca="1" si="1"/>
        <v>-21500000</v>
      </c>
    </row>
    <row r="33" spans="1:13" ht="15.75" thickBot="1" x14ac:dyDescent="0.3">
      <c r="A33" s="67" t="s">
        <v>31</v>
      </c>
      <c r="B33" s="60">
        <f>VLOOKUP(A33,Club!$A$3:$H$34,6,FALSE)</f>
        <v>3000000</v>
      </c>
      <c r="C33" s="21">
        <f>VLOOKUP(A33,Club!$A$3:$H$34,7,FALSE)</f>
        <v>-1500000</v>
      </c>
      <c r="D33" s="60">
        <f ca="1">SUMIF(Gardien!$B$3:$I$78,A33,Gardien!$G$3:$G$78)</f>
        <v>4000000</v>
      </c>
      <c r="E33" s="21">
        <f ca="1">SUMIF(Gardien!$B$3:$I$78,A33,Gardien!$H$3:$H$78)</f>
        <v>-2000000</v>
      </c>
      <c r="F33" s="60">
        <f ca="1">SUMIF(Défenseur!$B$3:$I$78,A33,Défenseur!$G$3:$G$78)</f>
        <v>5000000</v>
      </c>
      <c r="G33" s="21">
        <f ca="1">SUMIF(Défenseur!$B$3:$I$78,A33,Défenseur!$H$3:$H$78)</f>
        <v>-2500000</v>
      </c>
      <c r="H33" s="64">
        <f ca="1">SUMIF(Attaquant!$B$3:$I$128,A33,Attaquant!$G$3:$G$128)</f>
        <v>15000000</v>
      </c>
      <c r="I33" s="21">
        <f ca="1">SUMIF(Attaquant!$B$3:$I$128,A33,Attaquant!$H$3:$H$128)</f>
        <v>-7500000</v>
      </c>
      <c r="J33" s="84">
        <v>5000000</v>
      </c>
      <c r="K33" s="84">
        <v>-2000000</v>
      </c>
      <c r="L33" s="60">
        <f t="shared" ca="1" si="0"/>
        <v>32000000</v>
      </c>
      <c r="M33" s="61">
        <f t="shared" ca="1" si="1"/>
        <v>-15500000</v>
      </c>
    </row>
  </sheetData>
  <mergeCells count="7">
    <mergeCell ref="A1:M1"/>
    <mergeCell ref="D2:E2"/>
    <mergeCell ref="B2:C2"/>
    <mergeCell ref="L2:M2"/>
    <mergeCell ref="F2:G2"/>
    <mergeCell ref="H2:I2"/>
    <mergeCell ref="J2:K2"/>
  </mergeCells>
  <conditionalFormatting sqref="L3:L3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3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3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3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3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3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3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3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3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3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tabColor rgb="FF00B0F0"/>
  </sheetPr>
  <dimension ref="A1:T34"/>
  <sheetViews>
    <sheetView tabSelected="1" view="pageBreakPreview" zoomScaleNormal="100" zoomScaleSheetLayoutView="100" workbookViewId="0">
      <selection activeCell="B10" sqref="B10"/>
    </sheetView>
  </sheetViews>
  <sheetFormatPr baseColWidth="10" defaultRowHeight="15" x14ac:dyDescent="0.25"/>
  <cols>
    <col min="1" max="1" width="21.28515625" bestFit="1" customWidth="1"/>
    <col min="2" max="2" width="13.85546875" bestFit="1" customWidth="1"/>
    <col min="3" max="3" width="20.7109375" bestFit="1" customWidth="1"/>
    <col min="4" max="4" width="8.7109375" customWidth="1"/>
    <col min="5" max="5" width="14.42578125" customWidth="1"/>
    <col min="6" max="7" width="12.28515625" style="13" customWidth="1"/>
    <col min="8" max="8" width="12.5703125" style="13" bestFit="1" customWidth="1"/>
    <col min="10" max="10" width="14.7109375" customWidth="1"/>
    <col min="11" max="11" width="14.7109375" style="11" customWidth="1"/>
    <col min="12" max="12" width="19" style="11" customWidth="1"/>
    <col min="13" max="13" width="8.85546875" style="11" customWidth="1"/>
    <col min="14" max="14" width="12.85546875" style="11" bestFit="1" customWidth="1"/>
    <col min="15" max="15" width="14.28515625" style="11" customWidth="1"/>
    <col min="16" max="16" width="11.42578125" style="11"/>
    <col min="18" max="18" width="11.42578125" style="11"/>
  </cols>
  <sheetData>
    <row r="1" spans="1:20" ht="15.75" thickBot="1" x14ac:dyDescent="0.3">
      <c r="A1" s="109" t="s">
        <v>42</v>
      </c>
      <c r="B1" s="109"/>
      <c r="C1" s="109"/>
      <c r="D1" s="109"/>
      <c r="E1" s="109"/>
      <c r="F1" s="109"/>
      <c r="G1" s="109"/>
      <c r="H1" s="109"/>
      <c r="J1" s="4" t="s">
        <v>1</v>
      </c>
      <c r="K1" s="4" t="s">
        <v>32</v>
      </c>
      <c r="L1" s="4" t="s">
        <v>39</v>
      </c>
      <c r="M1" s="4">
        <v>1</v>
      </c>
      <c r="N1" s="12">
        <v>10000000</v>
      </c>
      <c r="O1" s="12">
        <v>-5000000</v>
      </c>
      <c r="P1" s="11" t="s">
        <v>992</v>
      </c>
    </row>
    <row r="2" spans="1:20" ht="15.75" thickBot="1" x14ac:dyDescent="0.3">
      <c r="A2" s="1" t="s">
        <v>0</v>
      </c>
      <c r="B2" s="2" t="s">
        <v>44</v>
      </c>
      <c r="C2" s="112" t="s">
        <v>45</v>
      </c>
      <c r="D2" s="113"/>
      <c r="E2" s="2" t="s">
        <v>49</v>
      </c>
      <c r="F2" s="14" t="s">
        <v>47</v>
      </c>
      <c r="G2" s="15" t="s">
        <v>48</v>
      </c>
      <c r="H2" s="15" t="s">
        <v>49</v>
      </c>
      <c r="J2" s="4"/>
      <c r="K2" s="4" t="s">
        <v>33</v>
      </c>
      <c r="L2" s="4" t="s">
        <v>40</v>
      </c>
      <c r="M2" s="4">
        <v>3</v>
      </c>
      <c r="N2" s="12">
        <v>6000000</v>
      </c>
      <c r="O2" s="12">
        <v>-3000000</v>
      </c>
      <c r="P2" s="11" t="s">
        <v>992</v>
      </c>
      <c r="R2" s="11" t="s">
        <v>1343</v>
      </c>
      <c r="S2" s="11" t="s">
        <v>1344</v>
      </c>
      <c r="T2" s="11" t="s">
        <v>1345</v>
      </c>
    </row>
    <row r="3" spans="1:20" x14ac:dyDescent="0.25">
      <c r="A3" s="48" t="s">
        <v>5</v>
      </c>
      <c r="B3" s="49" t="s">
        <v>37</v>
      </c>
      <c r="C3" s="8" t="str">
        <f>VLOOKUP(B3,$K$1:$O$810,2,FALSE)</f>
        <v>90% + assistance</v>
      </c>
      <c r="D3" s="8">
        <f>VLOOKUP(B3,$K$1:$O$10,3,FALSE)</f>
        <v>90</v>
      </c>
      <c r="E3" s="49"/>
      <c r="F3" s="16">
        <f>VLOOKUP(B3,$K$1:$O$10,4,FALSE)</f>
        <v>3000000</v>
      </c>
      <c r="G3" s="17">
        <f>VLOOKUP(B3,$K$1:$O$10,5,FALSE)</f>
        <v>-1500000</v>
      </c>
      <c r="H3" s="22">
        <f>IF(B3="CBC",IF(E3&lt;=D3,F3,G3),IF(B3="ESPN",IF(E3&lt;=D3,F3,G3),IF(B3="RDS",IF(E3&lt;=D3,F3,G3),IF(E3&gt;=D3,F3,G3))))</f>
        <v>-1500000</v>
      </c>
      <c r="J3" s="4"/>
      <c r="K3" s="4" t="s">
        <v>35</v>
      </c>
      <c r="L3" s="4" t="s">
        <v>41</v>
      </c>
      <c r="M3" s="4">
        <v>8</v>
      </c>
      <c r="N3" s="12">
        <v>5000000</v>
      </c>
      <c r="O3" s="12">
        <v>-2500000</v>
      </c>
      <c r="P3" s="11" t="s">
        <v>992</v>
      </c>
      <c r="Q3">
        <f>SUM(R3:S3)</f>
        <v>4</v>
      </c>
      <c r="R3" s="11">
        <f>COUNTIF(Défenseur!$B$3:$B$60,Club!A3)</f>
        <v>1</v>
      </c>
      <c r="S3">
        <f>COUNTIF(Attaquant!$B$3:$B$93,Club!A3)</f>
        <v>3</v>
      </c>
      <c r="T3">
        <f>COUNTIF(Gardien!$B$3:$B$34,Club!A3)</f>
        <v>1</v>
      </c>
    </row>
    <row r="4" spans="1:20" x14ac:dyDescent="0.25">
      <c r="A4" s="51" t="s">
        <v>6</v>
      </c>
      <c r="B4" s="52" t="s">
        <v>37</v>
      </c>
      <c r="C4" s="5" t="str">
        <f t="shared" ref="C4:C33" si="0">VLOOKUP(B4,$K$1:$O$810,2,FALSE)</f>
        <v>90% + assistance</v>
      </c>
      <c r="D4" s="5">
        <f t="shared" ref="D4:D33" si="1">VLOOKUP(B4,$K$1:$O$10,3,FALSE)</f>
        <v>90</v>
      </c>
      <c r="E4" s="52"/>
      <c r="F4" s="18">
        <f t="shared" ref="F4:F33" si="2">VLOOKUP(B4,$K$1:$O$10,4,FALSE)</f>
        <v>3000000</v>
      </c>
      <c r="G4" s="19">
        <f t="shared" ref="G4:G33" si="3">VLOOKUP(B4,$K$1:$O$10,5,FALSE)</f>
        <v>-1500000</v>
      </c>
      <c r="H4" s="22">
        <f t="shared" ref="H4:H34" si="4">IF(B4="CBC",IF(E4&lt;=D4,F4,G4),IF(B4="ESPN",IF(E4&lt;=D4,F4,G4),IF(B4="RDS",IF(E4&lt;=D4,F4,G4),IF(E4&gt;=D4,F4,G4))))</f>
        <v>-1500000</v>
      </c>
      <c r="J4" s="4"/>
      <c r="K4" s="4" t="s">
        <v>34</v>
      </c>
      <c r="L4" s="4" t="s">
        <v>1165</v>
      </c>
      <c r="M4" s="4">
        <v>96</v>
      </c>
      <c r="N4" s="12">
        <v>5000000</v>
      </c>
      <c r="O4" s="12">
        <v>-2500000</v>
      </c>
      <c r="P4" s="11" t="s">
        <v>993</v>
      </c>
      <c r="Q4">
        <f t="shared" ref="Q4:Q34" si="5">SUM(R4:S4)</f>
        <v>4</v>
      </c>
      <c r="R4" s="11">
        <f>COUNTIF(Défenseur!$B$3:$B$60,Club!A4)</f>
        <v>2</v>
      </c>
      <c r="S4">
        <f>COUNTIF(Attaquant!$B$3:$B$93,Club!A4)</f>
        <v>2</v>
      </c>
      <c r="T4">
        <f>COUNTIF(Gardien!$B$3:$B$34,Club!A4)</f>
        <v>2</v>
      </c>
    </row>
    <row r="5" spans="1:20" x14ac:dyDescent="0.25">
      <c r="A5" s="51" t="s">
        <v>7</v>
      </c>
      <c r="B5" s="52" t="s">
        <v>34</v>
      </c>
      <c r="C5" s="5" t="str">
        <f t="shared" si="0"/>
        <v>96% + assistance</v>
      </c>
      <c r="D5" s="5">
        <f t="shared" si="1"/>
        <v>96</v>
      </c>
      <c r="E5" s="52"/>
      <c r="F5" s="18">
        <f t="shared" si="2"/>
        <v>5000000</v>
      </c>
      <c r="G5" s="19">
        <f t="shared" si="3"/>
        <v>-2500000</v>
      </c>
      <c r="H5" s="22">
        <f t="shared" si="4"/>
        <v>-2500000</v>
      </c>
      <c r="J5" s="4"/>
      <c r="K5" s="4" t="s">
        <v>37</v>
      </c>
      <c r="L5" s="4" t="s">
        <v>1166</v>
      </c>
      <c r="M5" s="4">
        <v>90</v>
      </c>
      <c r="N5" s="12">
        <v>3000000</v>
      </c>
      <c r="O5" s="12">
        <v>-1500000</v>
      </c>
      <c r="P5" s="11" t="s">
        <v>993</v>
      </c>
      <c r="Q5">
        <f t="shared" si="5"/>
        <v>5</v>
      </c>
      <c r="R5" s="11">
        <f>COUNTIF(Défenseur!$B$3:$B$60,Club!A5)</f>
        <v>2</v>
      </c>
      <c r="S5">
        <f>COUNTIF(Attaquant!$B$3:$B$93,Club!A5)</f>
        <v>3</v>
      </c>
      <c r="T5">
        <f>COUNTIF(Gardien!$B$3:$B$34,Club!A5)</f>
        <v>1</v>
      </c>
    </row>
    <row r="6" spans="1:20" x14ac:dyDescent="0.25">
      <c r="A6" s="51" t="s">
        <v>8</v>
      </c>
      <c r="B6" s="52" t="s">
        <v>1169</v>
      </c>
      <c r="C6" s="5" t="str">
        <f t="shared" si="0"/>
        <v>+ de 200 buts marqués</v>
      </c>
      <c r="D6" s="5">
        <f t="shared" si="1"/>
        <v>200</v>
      </c>
      <c r="E6" s="52"/>
      <c r="F6" s="18">
        <f t="shared" si="2"/>
        <v>4000000</v>
      </c>
      <c r="G6" s="19">
        <f t="shared" si="3"/>
        <v>-2000000</v>
      </c>
      <c r="H6" s="22">
        <f t="shared" si="4"/>
        <v>-2000000</v>
      </c>
      <c r="J6" s="4"/>
      <c r="K6" s="4" t="s">
        <v>36</v>
      </c>
      <c r="L6" s="4" t="s">
        <v>1167</v>
      </c>
      <c r="M6" s="4">
        <v>35</v>
      </c>
      <c r="N6" s="12">
        <v>4000000</v>
      </c>
      <c r="O6" s="12">
        <v>-2000000</v>
      </c>
      <c r="P6" s="11" t="s">
        <v>993</v>
      </c>
      <c r="Q6">
        <f t="shared" si="5"/>
        <v>6</v>
      </c>
      <c r="R6" s="11">
        <f>COUNTIF(Défenseur!$B$3:$B$60,Club!A6)</f>
        <v>3</v>
      </c>
      <c r="S6">
        <f>COUNTIF(Attaquant!$B$3:$B$93,Club!A6)</f>
        <v>3</v>
      </c>
      <c r="T6">
        <f>COUNTIF(Gardien!$B$3:$B$34,Club!A6)</f>
        <v>1</v>
      </c>
    </row>
    <row r="7" spans="1:20" x14ac:dyDescent="0.25">
      <c r="A7" s="51" t="s">
        <v>9</v>
      </c>
      <c r="B7" s="52"/>
      <c r="C7" s="5" t="e">
        <f t="shared" si="0"/>
        <v>#N/A</v>
      </c>
      <c r="D7" s="5" t="e">
        <f t="shared" si="1"/>
        <v>#N/A</v>
      </c>
      <c r="E7" s="52"/>
      <c r="F7" s="18" t="e">
        <f t="shared" si="2"/>
        <v>#N/A</v>
      </c>
      <c r="G7" s="19" t="e">
        <f t="shared" si="3"/>
        <v>#N/A</v>
      </c>
      <c r="H7" s="22" t="e">
        <f t="shared" si="4"/>
        <v>#N/A</v>
      </c>
      <c r="J7" s="4"/>
      <c r="K7" s="4" t="s">
        <v>38</v>
      </c>
      <c r="L7" s="4" t="s">
        <v>1168</v>
      </c>
      <c r="M7" s="4">
        <v>25</v>
      </c>
      <c r="N7" s="12">
        <v>3000000</v>
      </c>
      <c r="O7" s="12">
        <v>-1500000</v>
      </c>
      <c r="P7" s="11" t="s">
        <v>993</v>
      </c>
      <c r="Q7">
        <f t="shared" si="5"/>
        <v>0</v>
      </c>
      <c r="R7" s="11">
        <f>COUNTIF(Défenseur!$B$3:$B$60,Club!A7)</f>
        <v>0</v>
      </c>
      <c r="S7">
        <f>COUNTIF(Attaquant!$B$3:$B$93,Club!A7)</f>
        <v>0</v>
      </c>
      <c r="T7">
        <f>COUNTIF(Gardien!$B$3:$B$34,Club!A7)</f>
        <v>0</v>
      </c>
    </row>
    <row r="8" spans="1:20" x14ac:dyDescent="0.25">
      <c r="A8" s="51" t="s">
        <v>59</v>
      </c>
      <c r="B8" s="52" t="s">
        <v>33</v>
      </c>
      <c r="C8" s="5" t="str">
        <f t="shared" si="0"/>
        <v>Top 3 de la division</v>
      </c>
      <c r="D8" s="5">
        <f t="shared" si="1"/>
        <v>3</v>
      </c>
      <c r="E8" s="52"/>
      <c r="F8" s="18">
        <f t="shared" si="2"/>
        <v>6000000</v>
      </c>
      <c r="G8" s="19">
        <f t="shared" si="3"/>
        <v>-3000000</v>
      </c>
      <c r="H8" s="22">
        <f t="shared" si="4"/>
        <v>6000000</v>
      </c>
      <c r="J8" s="4"/>
      <c r="K8" s="4" t="s">
        <v>1169</v>
      </c>
      <c r="L8" s="4" t="s">
        <v>1170</v>
      </c>
      <c r="M8" s="4">
        <v>200</v>
      </c>
      <c r="N8" s="12">
        <v>4000000</v>
      </c>
      <c r="O8" s="12">
        <v>-2000000</v>
      </c>
      <c r="P8" s="11" t="s">
        <v>993</v>
      </c>
      <c r="Q8">
        <f t="shared" si="5"/>
        <v>5</v>
      </c>
      <c r="R8" s="11">
        <f>COUNTIF(Défenseur!$B$3:$B$60,Club!A8)</f>
        <v>2</v>
      </c>
      <c r="S8">
        <f>COUNTIF(Attaquant!$B$3:$B$93,Club!A8)</f>
        <v>3</v>
      </c>
      <c r="T8">
        <f>COUNTIF(Gardien!$B$3:$B$34,Club!A8)</f>
        <v>1</v>
      </c>
    </row>
    <row r="9" spans="1:20" x14ac:dyDescent="0.25">
      <c r="A9" s="51" t="s">
        <v>10</v>
      </c>
      <c r="B9" s="52" t="s">
        <v>37</v>
      </c>
      <c r="C9" s="5" t="str">
        <f t="shared" si="0"/>
        <v>90% + assistance</v>
      </c>
      <c r="D9" s="5">
        <f t="shared" si="1"/>
        <v>90</v>
      </c>
      <c r="E9" s="52"/>
      <c r="F9" s="18">
        <f t="shared" si="2"/>
        <v>3000000</v>
      </c>
      <c r="G9" s="19">
        <f t="shared" si="3"/>
        <v>-1500000</v>
      </c>
      <c r="H9" s="22">
        <f>IF(B9="CBC",IF(E9&lt;=D9,F9,G9),IF(B9="ESPN",IF(E9&lt;=D9,F9,G9),IF(B9="RDS",IF(E9&lt;=D9,F9,G9),IF(E9&gt;=D9,F9,G9))))</f>
        <v>-1500000</v>
      </c>
      <c r="K9" s="11" t="s">
        <v>1171</v>
      </c>
      <c r="L9" s="11" t="s">
        <v>1172</v>
      </c>
      <c r="M9" s="4">
        <v>250</v>
      </c>
      <c r="N9" s="12">
        <v>3000000</v>
      </c>
      <c r="O9" s="12">
        <v>-1500000</v>
      </c>
      <c r="P9" s="11" t="s">
        <v>992</v>
      </c>
      <c r="Q9">
        <f t="shared" si="5"/>
        <v>2</v>
      </c>
      <c r="R9" s="11">
        <f>COUNTIF(Défenseur!$B$3:$B$60,Club!A9)</f>
        <v>1</v>
      </c>
      <c r="S9">
        <f>COUNTIF(Attaquant!$B$3:$B$93,Club!A9)</f>
        <v>1</v>
      </c>
      <c r="T9">
        <f>COUNTIF(Gardien!$B$3:$B$34,Club!A9)</f>
        <v>1</v>
      </c>
    </row>
    <row r="10" spans="1:20" x14ac:dyDescent="0.25">
      <c r="A10" s="51" t="s">
        <v>12</v>
      </c>
      <c r="B10" s="52" t="s">
        <v>1169</v>
      </c>
      <c r="C10" s="5" t="str">
        <f t="shared" si="0"/>
        <v>+ de 200 buts marqués</v>
      </c>
      <c r="D10" s="5">
        <f t="shared" si="1"/>
        <v>200</v>
      </c>
      <c r="E10" s="52"/>
      <c r="F10" s="18">
        <f t="shared" si="2"/>
        <v>4000000</v>
      </c>
      <c r="G10" s="19">
        <f t="shared" si="3"/>
        <v>-2000000</v>
      </c>
      <c r="H10" s="22">
        <f>IF(B10="CBC",IF(E10&lt;=D10,F10,G10),IF(B10="ESPN",IF(E10&lt;=D10,F10,G10),IF(B10="RDS",IF(E10&lt;=D10,F10,G10),IF(E10&gt;=D10,F10,G10))))</f>
        <v>-2000000</v>
      </c>
      <c r="K10" s="11" t="s">
        <v>1173</v>
      </c>
      <c r="L10" s="11" t="s">
        <v>1174</v>
      </c>
      <c r="M10" s="4">
        <v>0.5</v>
      </c>
      <c r="N10" s="12">
        <v>4000000</v>
      </c>
      <c r="O10" s="12">
        <v>-2000000</v>
      </c>
      <c r="P10" s="11" t="s">
        <v>993</v>
      </c>
      <c r="Q10">
        <f t="shared" si="5"/>
        <v>5</v>
      </c>
      <c r="R10" s="11">
        <f>COUNTIF(Défenseur!$B$3:$B$60,Club!A10)</f>
        <v>2</v>
      </c>
      <c r="S10">
        <f>COUNTIF(Attaquant!$B$3:$B$93,Club!A10)</f>
        <v>3</v>
      </c>
      <c r="T10">
        <f>COUNTIF(Gardien!$B$3:$B$34,Club!A10)</f>
        <v>1</v>
      </c>
    </row>
    <row r="11" spans="1:20" x14ac:dyDescent="0.25">
      <c r="A11" s="51" t="s">
        <v>108</v>
      </c>
      <c r="B11" s="52" t="s">
        <v>1169</v>
      </c>
      <c r="C11" s="5" t="str">
        <f t="shared" si="0"/>
        <v>+ de 200 buts marqués</v>
      </c>
      <c r="D11" s="5">
        <f t="shared" si="1"/>
        <v>200</v>
      </c>
      <c r="E11" s="55"/>
      <c r="F11" s="18">
        <f t="shared" si="2"/>
        <v>4000000</v>
      </c>
      <c r="G11" s="19">
        <f t="shared" si="3"/>
        <v>-2000000</v>
      </c>
      <c r="H11" s="22">
        <f>IF(B11="CBC",IF(E11&lt;=D11,F11,G11),IF(B11="ESPN",IF(E11&lt;=D11,F11,G11),IF(B11="RDS",IF(E11&lt;=D11,F11,G11),IF(E11&gt;=D11,F11,G11))))</f>
        <v>-2000000</v>
      </c>
      <c r="Q11">
        <f t="shared" si="5"/>
        <v>6</v>
      </c>
      <c r="R11" s="11">
        <f>COUNTIF(Défenseur!$B$3:$B$60,Club!A11)</f>
        <v>3</v>
      </c>
      <c r="S11">
        <f>COUNTIF(Attaquant!$B$3:$B$93,Club!A11)</f>
        <v>3</v>
      </c>
      <c r="T11">
        <f>COUNTIF(Gardien!$B$3:$B$34,Club!A11)</f>
        <v>1</v>
      </c>
    </row>
    <row r="12" spans="1:20" x14ac:dyDescent="0.25">
      <c r="A12" s="51" t="s">
        <v>13</v>
      </c>
      <c r="B12" s="52" t="s">
        <v>34</v>
      </c>
      <c r="C12" s="5" t="str">
        <f t="shared" si="0"/>
        <v>96% + assistance</v>
      </c>
      <c r="D12" s="5">
        <f t="shared" si="1"/>
        <v>96</v>
      </c>
      <c r="E12" s="52"/>
      <c r="F12" s="18">
        <f t="shared" si="2"/>
        <v>5000000</v>
      </c>
      <c r="G12" s="19">
        <f t="shared" si="3"/>
        <v>-2500000</v>
      </c>
      <c r="H12" s="22">
        <f t="shared" si="4"/>
        <v>-2500000</v>
      </c>
      <c r="Q12">
        <f t="shared" si="5"/>
        <v>6</v>
      </c>
      <c r="R12" s="11">
        <f>COUNTIF(Défenseur!$B$3:$B$60,Club!A12)</f>
        <v>2</v>
      </c>
      <c r="S12">
        <f>COUNTIF(Attaquant!$B$3:$B$93,Club!A12)</f>
        <v>4</v>
      </c>
      <c r="T12">
        <f>COUNTIF(Gardien!$B$3:$B$34,Club!A12)</f>
        <v>1</v>
      </c>
    </row>
    <row r="13" spans="1:20" x14ac:dyDescent="0.25">
      <c r="A13" s="51" t="s">
        <v>60</v>
      </c>
      <c r="B13" s="52" t="s">
        <v>35</v>
      </c>
      <c r="C13" s="5" t="str">
        <f t="shared" si="0"/>
        <v>Faire les séries</v>
      </c>
      <c r="D13" s="5">
        <f t="shared" si="1"/>
        <v>8</v>
      </c>
      <c r="E13" s="52"/>
      <c r="F13" s="18">
        <f t="shared" si="2"/>
        <v>5000000</v>
      </c>
      <c r="G13" s="19">
        <f t="shared" si="3"/>
        <v>-2500000</v>
      </c>
      <c r="H13" s="22">
        <f t="shared" si="4"/>
        <v>5000000</v>
      </c>
      <c r="Q13">
        <f t="shared" si="5"/>
        <v>6</v>
      </c>
      <c r="R13" s="11">
        <f>COUNTIF(Défenseur!$B$3:$B$60,Club!A13)</f>
        <v>3</v>
      </c>
      <c r="S13">
        <f>COUNTIF(Attaquant!$B$3:$B$93,Club!A13)</f>
        <v>3</v>
      </c>
      <c r="T13">
        <f>COUNTIF(Gardien!$B$3:$B$34,Club!A13)</f>
        <v>1</v>
      </c>
    </row>
    <row r="14" spans="1:20" x14ac:dyDescent="0.25">
      <c r="A14" s="51" t="s">
        <v>15</v>
      </c>
      <c r="B14" s="52" t="s">
        <v>34</v>
      </c>
      <c r="C14" s="5" t="str">
        <f t="shared" si="0"/>
        <v>96% + assistance</v>
      </c>
      <c r="D14" s="5">
        <f t="shared" si="1"/>
        <v>96</v>
      </c>
      <c r="E14" s="52"/>
      <c r="F14" s="18">
        <f t="shared" si="2"/>
        <v>5000000</v>
      </c>
      <c r="G14" s="19">
        <f t="shared" si="3"/>
        <v>-2500000</v>
      </c>
      <c r="H14" s="22">
        <f t="shared" si="4"/>
        <v>-2500000</v>
      </c>
      <c r="Q14">
        <f t="shared" si="5"/>
        <v>6</v>
      </c>
      <c r="R14" s="11">
        <f>COUNTIF(Défenseur!$B$3:$B$60,Club!A14)</f>
        <v>3</v>
      </c>
      <c r="S14">
        <f>COUNTIF(Attaquant!$B$3:$B$93,Club!A14)</f>
        <v>3</v>
      </c>
      <c r="T14">
        <f>COUNTIF(Gardien!$B$3:$B$34,Club!A14)</f>
        <v>1</v>
      </c>
    </row>
    <row r="15" spans="1:20" x14ac:dyDescent="0.25">
      <c r="A15" s="51" t="s">
        <v>58</v>
      </c>
      <c r="B15" s="52" t="s">
        <v>37</v>
      </c>
      <c r="C15" s="5" t="str">
        <f t="shared" si="0"/>
        <v>90% + assistance</v>
      </c>
      <c r="D15" s="5">
        <f t="shared" si="1"/>
        <v>90</v>
      </c>
      <c r="E15" s="52"/>
      <c r="F15" s="18">
        <f t="shared" si="2"/>
        <v>3000000</v>
      </c>
      <c r="G15" s="19">
        <f t="shared" si="3"/>
        <v>-1500000</v>
      </c>
      <c r="H15" s="22">
        <f>G15</f>
        <v>-1500000</v>
      </c>
      <c r="Q15">
        <f t="shared" si="5"/>
        <v>5</v>
      </c>
      <c r="R15" s="11">
        <f>COUNTIF(Défenseur!$B$3:$B$60,Club!A15)</f>
        <v>1</v>
      </c>
      <c r="S15">
        <f>COUNTIF(Attaquant!$B$3:$B$93,Club!A15)</f>
        <v>4</v>
      </c>
      <c r="T15">
        <f>COUNTIF(Gardien!$B$3:$B$34,Club!A15)</f>
        <v>1</v>
      </c>
    </row>
    <row r="16" spans="1:20" x14ac:dyDescent="0.25">
      <c r="A16" s="51" t="s">
        <v>16</v>
      </c>
      <c r="B16" s="52" t="s">
        <v>35</v>
      </c>
      <c r="C16" s="5" t="str">
        <f t="shared" si="0"/>
        <v>Faire les séries</v>
      </c>
      <c r="D16" s="5">
        <f t="shared" si="1"/>
        <v>8</v>
      </c>
      <c r="E16" s="52"/>
      <c r="F16" s="18">
        <f t="shared" si="2"/>
        <v>5000000</v>
      </c>
      <c r="G16" s="19">
        <f t="shared" si="3"/>
        <v>-2500000</v>
      </c>
      <c r="H16" s="22">
        <f t="shared" si="4"/>
        <v>5000000</v>
      </c>
      <c r="Q16">
        <f t="shared" si="5"/>
        <v>5</v>
      </c>
      <c r="R16" s="11">
        <f>COUNTIF(Défenseur!$B$3:$B$60,Club!A16)</f>
        <v>1</v>
      </c>
      <c r="S16">
        <f>COUNTIF(Attaquant!$B$3:$B$93,Club!A16)</f>
        <v>4</v>
      </c>
      <c r="T16">
        <f>COUNTIF(Gardien!$B$3:$B$34,Club!A16)</f>
        <v>1</v>
      </c>
    </row>
    <row r="17" spans="1:20" x14ac:dyDescent="0.25">
      <c r="A17" s="51" t="s">
        <v>17</v>
      </c>
      <c r="B17" s="52" t="s">
        <v>1169</v>
      </c>
      <c r="C17" s="5" t="str">
        <f t="shared" si="0"/>
        <v>+ de 200 buts marqués</v>
      </c>
      <c r="D17" s="5">
        <f t="shared" si="1"/>
        <v>200</v>
      </c>
      <c r="E17" s="52"/>
      <c r="F17" s="18">
        <f t="shared" si="2"/>
        <v>4000000</v>
      </c>
      <c r="G17" s="19">
        <f t="shared" si="3"/>
        <v>-2000000</v>
      </c>
      <c r="H17" s="22">
        <f t="shared" si="4"/>
        <v>-2000000</v>
      </c>
      <c r="Q17">
        <f t="shared" si="5"/>
        <v>2</v>
      </c>
      <c r="R17" s="11">
        <f>COUNTIF(Défenseur!$B$3:$B$60,Club!A17)</f>
        <v>1</v>
      </c>
      <c r="S17">
        <f>COUNTIF(Attaquant!$B$3:$B$93,Club!A17)</f>
        <v>1</v>
      </c>
      <c r="T17">
        <f>COUNTIF(Gardien!$B$3:$B$34,Club!A17)</f>
        <v>1</v>
      </c>
    </row>
    <row r="18" spans="1:20" x14ac:dyDescent="0.25">
      <c r="A18" s="51" t="s">
        <v>61</v>
      </c>
      <c r="B18" s="52" t="s">
        <v>1169</v>
      </c>
      <c r="C18" s="5" t="str">
        <f t="shared" si="0"/>
        <v>+ de 200 buts marqués</v>
      </c>
      <c r="D18" s="5">
        <f t="shared" si="1"/>
        <v>200</v>
      </c>
      <c r="E18" s="52"/>
      <c r="F18" s="18">
        <f t="shared" si="2"/>
        <v>4000000</v>
      </c>
      <c r="G18" s="19">
        <f t="shared" si="3"/>
        <v>-2000000</v>
      </c>
      <c r="H18" s="22">
        <f t="shared" si="4"/>
        <v>-2000000</v>
      </c>
      <c r="Q18">
        <f t="shared" si="5"/>
        <v>5</v>
      </c>
      <c r="R18" s="11">
        <f>COUNTIF(Défenseur!$B$3:$B$60,Club!A18)</f>
        <v>2</v>
      </c>
      <c r="S18">
        <f>COUNTIF(Attaquant!$B$3:$B$93,Club!A18)</f>
        <v>3</v>
      </c>
      <c r="T18">
        <f>COUNTIF(Gardien!$B$3:$B$34,Club!A18)</f>
        <v>1</v>
      </c>
    </row>
    <row r="19" spans="1:20" x14ac:dyDescent="0.25">
      <c r="A19" s="51" t="s">
        <v>19</v>
      </c>
      <c r="B19" s="52" t="s">
        <v>34</v>
      </c>
      <c r="C19" s="5" t="str">
        <f t="shared" si="0"/>
        <v>96% + assistance</v>
      </c>
      <c r="D19" s="5">
        <f t="shared" si="1"/>
        <v>96</v>
      </c>
      <c r="E19" s="52"/>
      <c r="F19" s="18">
        <f t="shared" si="2"/>
        <v>5000000</v>
      </c>
      <c r="G19" s="19">
        <f t="shared" si="3"/>
        <v>-2500000</v>
      </c>
      <c r="H19" s="22">
        <f t="shared" si="4"/>
        <v>-2500000</v>
      </c>
      <c r="Q19">
        <f t="shared" si="5"/>
        <v>6</v>
      </c>
      <c r="R19" s="11">
        <f>COUNTIF(Défenseur!$B$3:$B$60,Club!A19)</f>
        <v>3</v>
      </c>
      <c r="S19">
        <f>COUNTIF(Attaquant!$B$3:$B$93,Club!A19)</f>
        <v>3</v>
      </c>
      <c r="T19">
        <f>COUNTIF(Gardien!$B$3:$B$34,Club!A19)</f>
        <v>1</v>
      </c>
    </row>
    <row r="20" spans="1:20" x14ac:dyDescent="0.25">
      <c r="A20" s="51" t="s">
        <v>20</v>
      </c>
      <c r="B20" s="52" t="s">
        <v>37</v>
      </c>
      <c r="C20" s="5" t="str">
        <f t="shared" si="0"/>
        <v>90% + assistance</v>
      </c>
      <c r="D20" s="5">
        <f t="shared" si="1"/>
        <v>90</v>
      </c>
      <c r="E20" s="52"/>
      <c r="F20" s="18">
        <f t="shared" si="2"/>
        <v>3000000</v>
      </c>
      <c r="G20" s="19">
        <f t="shared" si="3"/>
        <v>-1500000</v>
      </c>
      <c r="H20" s="22">
        <f t="shared" si="4"/>
        <v>-1500000</v>
      </c>
      <c r="Q20">
        <f t="shared" si="5"/>
        <v>6</v>
      </c>
      <c r="R20" s="11">
        <f>COUNTIF(Défenseur!$B$3:$B$60,Club!A20)</f>
        <v>2</v>
      </c>
      <c r="S20">
        <f>COUNTIF(Attaquant!$B$3:$B$93,Club!A20)</f>
        <v>4</v>
      </c>
      <c r="T20">
        <f>COUNTIF(Gardien!$B$3:$B$34,Club!A20)</f>
        <v>1</v>
      </c>
    </row>
    <row r="21" spans="1:20" x14ac:dyDescent="0.25">
      <c r="A21" s="51" t="s">
        <v>21</v>
      </c>
      <c r="B21" s="52" t="s">
        <v>33</v>
      </c>
      <c r="C21" s="5" t="str">
        <f t="shared" si="0"/>
        <v>Top 3 de la division</v>
      </c>
      <c r="D21" s="5">
        <f t="shared" si="1"/>
        <v>3</v>
      </c>
      <c r="E21" s="52"/>
      <c r="F21" s="18">
        <f t="shared" si="2"/>
        <v>6000000</v>
      </c>
      <c r="G21" s="19">
        <f t="shared" si="3"/>
        <v>-3000000</v>
      </c>
      <c r="H21" s="22">
        <f t="shared" si="4"/>
        <v>6000000</v>
      </c>
      <c r="Q21">
        <f t="shared" si="5"/>
        <v>5</v>
      </c>
      <c r="R21" s="11">
        <f>COUNTIF(Défenseur!$B$3:$B$60,Club!A21)</f>
        <v>2</v>
      </c>
      <c r="S21">
        <f>COUNTIF(Attaquant!$B$3:$B$93,Club!A21)</f>
        <v>3</v>
      </c>
      <c r="T21">
        <f>COUNTIF(Gardien!$B$3:$B$34,Club!A21)</f>
        <v>1</v>
      </c>
    </row>
    <row r="22" spans="1:20" x14ac:dyDescent="0.25">
      <c r="A22" s="51" t="s">
        <v>22</v>
      </c>
      <c r="B22" s="52" t="s">
        <v>34</v>
      </c>
      <c r="C22" s="5" t="str">
        <f t="shared" si="0"/>
        <v>96% + assistance</v>
      </c>
      <c r="D22" s="5">
        <f t="shared" si="1"/>
        <v>96</v>
      </c>
      <c r="E22" s="52"/>
      <c r="F22" s="18">
        <f t="shared" si="2"/>
        <v>5000000</v>
      </c>
      <c r="G22" s="19">
        <f t="shared" si="3"/>
        <v>-2500000</v>
      </c>
      <c r="H22" s="22">
        <f t="shared" si="4"/>
        <v>-2500000</v>
      </c>
      <c r="Q22">
        <f t="shared" si="5"/>
        <v>5</v>
      </c>
      <c r="R22" s="11">
        <f>COUNTIF(Défenseur!$B$3:$B$60,Club!A22)</f>
        <v>2</v>
      </c>
      <c r="S22">
        <f>COUNTIF(Attaquant!$B$3:$B$93,Club!A22)</f>
        <v>3</v>
      </c>
      <c r="T22">
        <f>COUNTIF(Gardien!$B$3:$B$34,Club!A22)</f>
        <v>1</v>
      </c>
    </row>
    <row r="23" spans="1:20" x14ac:dyDescent="0.25">
      <c r="A23" s="51" t="s">
        <v>23</v>
      </c>
      <c r="B23" s="52" t="s">
        <v>34</v>
      </c>
      <c r="C23" s="5" t="str">
        <f t="shared" si="0"/>
        <v>96% + assistance</v>
      </c>
      <c r="D23" s="5">
        <f t="shared" si="1"/>
        <v>96</v>
      </c>
      <c r="E23" s="55"/>
      <c r="F23" s="18">
        <f t="shared" si="2"/>
        <v>5000000</v>
      </c>
      <c r="G23" s="19">
        <f t="shared" si="3"/>
        <v>-2500000</v>
      </c>
      <c r="H23" s="22">
        <f t="shared" si="4"/>
        <v>-2500000</v>
      </c>
      <c r="Q23">
        <f t="shared" si="5"/>
        <v>4</v>
      </c>
      <c r="R23" s="11">
        <f>COUNTIF(Défenseur!$B$3:$B$60,Club!A23)</f>
        <v>2</v>
      </c>
      <c r="S23">
        <f>COUNTIF(Attaquant!$B$3:$B$93,Club!A23)</f>
        <v>2</v>
      </c>
      <c r="T23">
        <f>COUNTIF(Gardien!$B$3:$B$34,Club!A23)</f>
        <v>1</v>
      </c>
    </row>
    <row r="24" spans="1:20" x14ac:dyDescent="0.25">
      <c r="A24" s="51" t="s">
        <v>107</v>
      </c>
      <c r="B24" s="52" t="s">
        <v>38</v>
      </c>
      <c r="C24" s="5" t="str">
        <f t="shared" si="0"/>
        <v>25 ROW +</v>
      </c>
      <c r="D24" s="5">
        <f t="shared" si="1"/>
        <v>25</v>
      </c>
      <c r="E24" s="52"/>
      <c r="F24" s="18">
        <f t="shared" si="2"/>
        <v>3000000</v>
      </c>
      <c r="G24" s="19">
        <f t="shared" si="3"/>
        <v>-1500000</v>
      </c>
      <c r="H24" s="22">
        <f t="shared" si="4"/>
        <v>-1500000</v>
      </c>
      <c r="Q24">
        <f t="shared" si="5"/>
        <v>5</v>
      </c>
      <c r="R24" s="11">
        <f>COUNTIF(Défenseur!$B$3:$B$60,Club!A24)</f>
        <v>2</v>
      </c>
      <c r="S24">
        <f>COUNTIF(Attaquant!$B$3:$B$93,Club!A24)</f>
        <v>3</v>
      </c>
      <c r="T24">
        <f>COUNTIF(Gardien!$B$3:$B$34,Club!A24)</f>
        <v>1</v>
      </c>
    </row>
    <row r="25" spans="1:20" x14ac:dyDescent="0.25">
      <c r="A25" s="51" t="s">
        <v>106</v>
      </c>
      <c r="B25" s="52" t="s">
        <v>34</v>
      </c>
      <c r="C25" s="5" t="str">
        <f t="shared" si="0"/>
        <v>96% + assistance</v>
      </c>
      <c r="D25" s="5">
        <f t="shared" si="1"/>
        <v>96</v>
      </c>
      <c r="E25" s="52"/>
      <c r="F25" s="18">
        <f t="shared" si="2"/>
        <v>5000000</v>
      </c>
      <c r="G25" s="19">
        <f t="shared" si="3"/>
        <v>-2500000</v>
      </c>
      <c r="H25" s="22">
        <f t="shared" si="4"/>
        <v>-2500000</v>
      </c>
      <c r="Q25">
        <f t="shared" si="5"/>
        <v>5</v>
      </c>
      <c r="R25" s="11">
        <f>COUNTIF(Défenseur!$B$3:$B$60,Club!A25)</f>
        <v>2</v>
      </c>
      <c r="S25">
        <f>COUNTIF(Attaquant!$B$3:$B$93,Club!A25)</f>
        <v>3</v>
      </c>
      <c r="T25">
        <f>COUNTIF(Gardien!$B$3:$B$34,Club!A25)</f>
        <v>1</v>
      </c>
    </row>
    <row r="26" spans="1:20" x14ac:dyDescent="0.25">
      <c r="A26" s="51" t="s">
        <v>24</v>
      </c>
      <c r="B26" s="52" t="s">
        <v>35</v>
      </c>
      <c r="C26" s="5" t="str">
        <f t="shared" si="0"/>
        <v>Faire les séries</v>
      </c>
      <c r="D26" s="5">
        <f t="shared" si="1"/>
        <v>8</v>
      </c>
      <c r="E26" s="52"/>
      <c r="F26" s="18">
        <f t="shared" si="2"/>
        <v>5000000</v>
      </c>
      <c r="G26" s="19">
        <f t="shared" si="3"/>
        <v>-2500000</v>
      </c>
      <c r="H26" s="22">
        <f t="shared" si="4"/>
        <v>5000000</v>
      </c>
      <c r="Q26">
        <f t="shared" si="5"/>
        <v>5</v>
      </c>
      <c r="R26" s="11">
        <f>COUNTIF(Défenseur!$B$3:$B$60,Club!A26)</f>
        <v>2</v>
      </c>
      <c r="S26">
        <f>COUNTIF(Attaquant!$B$3:$B$93,Club!A26)</f>
        <v>3</v>
      </c>
      <c r="T26">
        <f>COUNTIF(Gardien!$B$3:$B$34,Club!A26)</f>
        <v>1</v>
      </c>
    </row>
    <row r="27" spans="1:20" x14ac:dyDescent="0.25">
      <c r="A27" s="51" t="s">
        <v>1162</v>
      </c>
      <c r="B27" s="52" t="s">
        <v>37</v>
      </c>
      <c r="C27" s="5" t="str">
        <f t="shared" si="0"/>
        <v>90% + assistance</v>
      </c>
      <c r="D27" s="5">
        <f t="shared" si="1"/>
        <v>90</v>
      </c>
      <c r="E27" s="52"/>
      <c r="F27" s="18">
        <f t="shared" si="2"/>
        <v>3000000</v>
      </c>
      <c r="G27" s="19">
        <f t="shared" si="3"/>
        <v>-1500000</v>
      </c>
      <c r="H27" s="22">
        <f t="shared" ref="H27" si="6">IF(B27="CBC",IF(E27&lt;=D27,F27,G27),IF(B27="ESPN",IF(E27&lt;=D27,F27,G27),IF(B27="RDS",IF(E27&lt;=D27,F27,G27),IF(E27&gt;=D27,F27,G27))))</f>
        <v>-1500000</v>
      </c>
      <c r="Q27">
        <f t="shared" si="5"/>
        <v>3</v>
      </c>
      <c r="R27" s="11">
        <f>COUNTIF(Défenseur!$B$3:$B$60,Club!A27)</f>
        <v>1</v>
      </c>
      <c r="S27">
        <f>COUNTIF(Attaquant!$B$3:$B$93,Club!A27)</f>
        <v>2</v>
      </c>
      <c r="T27">
        <f>COUNTIF(Gardien!$B$3:$B$34,Club!A27)</f>
        <v>1</v>
      </c>
    </row>
    <row r="28" spans="1:20" x14ac:dyDescent="0.25">
      <c r="A28" s="51" t="s">
        <v>25</v>
      </c>
      <c r="B28" s="52" t="s">
        <v>1173</v>
      </c>
      <c r="C28" s="5" t="str">
        <f t="shared" si="0"/>
        <v>PCT de + 0,500</v>
      </c>
      <c r="D28" s="5">
        <f t="shared" si="1"/>
        <v>0.5</v>
      </c>
      <c r="E28" s="52"/>
      <c r="F28" s="18">
        <f t="shared" si="2"/>
        <v>4000000</v>
      </c>
      <c r="G28" s="19">
        <f t="shared" si="3"/>
        <v>-2000000</v>
      </c>
      <c r="H28" s="22">
        <f t="shared" si="4"/>
        <v>-2000000</v>
      </c>
      <c r="Q28">
        <f t="shared" si="5"/>
        <v>3</v>
      </c>
      <c r="R28" s="11">
        <f>COUNTIF(Défenseur!$B$3:$B$60,Club!A28)</f>
        <v>1</v>
      </c>
      <c r="S28">
        <f>COUNTIF(Attaquant!$B$3:$B$93,Club!A28)</f>
        <v>2</v>
      </c>
      <c r="T28">
        <f>COUNTIF(Gardien!$B$3:$B$34,Club!A28)</f>
        <v>1</v>
      </c>
    </row>
    <row r="29" spans="1:20" x14ac:dyDescent="0.25">
      <c r="A29" s="51" t="s">
        <v>26</v>
      </c>
      <c r="B29" s="52" t="s">
        <v>35</v>
      </c>
      <c r="C29" s="5" t="str">
        <f t="shared" si="0"/>
        <v>Faire les séries</v>
      </c>
      <c r="D29" s="5">
        <f t="shared" si="1"/>
        <v>8</v>
      </c>
      <c r="E29" s="52"/>
      <c r="F29" s="18">
        <f t="shared" si="2"/>
        <v>5000000</v>
      </c>
      <c r="G29" s="19">
        <f t="shared" si="3"/>
        <v>-2500000</v>
      </c>
      <c r="H29" s="22">
        <f t="shared" si="4"/>
        <v>5000000</v>
      </c>
      <c r="Q29">
        <f t="shared" si="5"/>
        <v>5</v>
      </c>
      <c r="R29" s="11">
        <f>COUNTIF(Défenseur!$B$3:$B$60,Club!A29)</f>
        <v>3</v>
      </c>
      <c r="S29">
        <f>COUNTIF(Attaquant!$B$3:$B$93,Club!A29)</f>
        <v>2</v>
      </c>
      <c r="T29">
        <f>COUNTIF(Gardien!$B$3:$B$34,Club!A29)</f>
        <v>1</v>
      </c>
    </row>
    <row r="30" spans="1:20" x14ac:dyDescent="0.25">
      <c r="A30" s="51" t="s">
        <v>27</v>
      </c>
      <c r="B30" s="52" t="s">
        <v>37</v>
      </c>
      <c r="C30" s="5" t="str">
        <f t="shared" si="0"/>
        <v>90% + assistance</v>
      </c>
      <c r="D30" s="5">
        <f t="shared" si="1"/>
        <v>90</v>
      </c>
      <c r="E30" s="52"/>
      <c r="F30" s="18">
        <f t="shared" si="2"/>
        <v>3000000</v>
      </c>
      <c r="G30" s="19">
        <f t="shared" si="3"/>
        <v>-1500000</v>
      </c>
      <c r="H30" s="22">
        <f t="shared" si="4"/>
        <v>-1500000</v>
      </c>
      <c r="Q30">
        <f t="shared" si="5"/>
        <v>4</v>
      </c>
      <c r="R30" s="11">
        <f>COUNTIF(Défenseur!$B$3:$B$60,Club!A30)</f>
        <v>1</v>
      </c>
      <c r="S30">
        <f>COUNTIF(Attaquant!$B$3:$B$93,Club!A30)</f>
        <v>3</v>
      </c>
      <c r="T30">
        <f>COUNTIF(Gardien!$B$3:$B$34,Club!A30)</f>
        <v>1</v>
      </c>
    </row>
    <row r="31" spans="1:20" x14ac:dyDescent="0.25">
      <c r="A31" s="51" t="s">
        <v>28</v>
      </c>
      <c r="B31" s="52" t="s">
        <v>35</v>
      </c>
      <c r="C31" s="5" t="str">
        <f t="shared" si="0"/>
        <v>Faire les séries</v>
      </c>
      <c r="D31" s="5">
        <f t="shared" si="1"/>
        <v>8</v>
      </c>
      <c r="E31" s="52"/>
      <c r="F31" s="18">
        <f t="shared" si="2"/>
        <v>5000000</v>
      </c>
      <c r="G31" s="19">
        <f t="shared" si="3"/>
        <v>-2500000</v>
      </c>
      <c r="H31" s="22">
        <f t="shared" si="4"/>
        <v>5000000</v>
      </c>
      <c r="Q31">
        <f t="shared" si="5"/>
        <v>5</v>
      </c>
      <c r="R31" s="11">
        <f>COUNTIF(Défenseur!$B$3:$B$60,Club!A31)</f>
        <v>1</v>
      </c>
      <c r="S31">
        <f>COUNTIF(Attaquant!$B$3:$B$93,Club!A31)</f>
        <v>4</v>
      </c>
      <c r="T31">
        <f>COUNTIF(Gardien!$B$3:$B$34,Club!A31)</f>
        <v>1</v>
      </c>
    </row>
    <row r="32" spans="1:20" x14ac:dyDescent="0.25">
      <c r="A32" s="51" t="s">
        <v>29</v>
      </c>
      <c r="B32" s="52" t="s">
        <v>37</v>
      </c>
      <c r="C32" s="5" t="str">
        <f t="shared" si="0"/>
        <v>90% + assistance</v>
      </c>
      <c r="D32" s="5">
        <f t="shared" si="1"/>
        <v>90</v>
      </c>
      <c r="E32" s="55"/>
      <c r="F32" s="18">
        <f t="shared" si="2"/>
        <v>3000000</v>
      </c>
      <c r="G32" s="19">
        <f t="shared" si="3"/>
        <v>-1500000</v>
      </c>
      <c r="H32" s="22">
        <f t="shared" si="4"/>
        <v>-1500000</v>
      </c>
      <c r="Q32">
        <f t="shared" si="5"/>
        <v>5</v>
      </c>
      <c r="R32" s="11">
        <f>COUNTIF(Défenseur!$B$3:$B$60,Club!A32)</f>
        <v>1</v>
      </c>
      <c r="S32">
        <f>COUNTIF(Attaquant!$B$3:$B$93,Club!A32)</f>
        <v>4</v>
      </c>
      <c r="T32">
        <f>COUNTIF(Gardien!$B$3:$B$34,Club!A32)</f>
        <v>1</v>
      </c>
    </row>
    <row r="33" spans="1:20" x14ac:dyDescent="0.25">
      <c r="A33" s="51" t="s">
        <v>30</v>
      </c>
      <c r="B33" s="52" t="s">
        <v>1169</v>
      </c>
      <c r="C33" s="5" t="str">
        <f t="shared" si="0"/>
        <v>+ de 200 buts marqués</v>
      </c>
      <c r="D33" s="5">
        <f t="shared" si="1"/>
        <v>200</v>
      </c>
      <c r="E33" s="52"/>
      <c r="F33" s="18">
        <f t="shared" si="2"/>
        <v>4000000</v>
      </c>
      <c r="G33" s="19">
        <f t="shared" si="3"/>
        <v>-2000000</v>
      </c>
      <c r="H33" s="22">
        <f t="shared" si="4"/>
        <v>-2000000</v>
      </c>
      <c r="Q33">
        <f t="shared" si="5"/>
        <v>6</v>
      </c>
      <c r="R33" s="11">
        <f>COUNTIF(Défenseur!$B$3:$B$60,Club!A33)</f>
        <v>2</v>
      </c>
      <c r="S33">
        <f>COUNTIF(Attaquant!$B$3:$B$93,Club!A33)</f>
        <v>4</v>
      </c>
      <c r="T33">
        <f>COUNTIF(Gardien!$B$3:$B$34,Club!A33)</f>
        <v>1</v>
      </c>
    </row>
    <row r="34" spans="1:20" ht="15.75" thickBot="1" x14ac:dyDescent="0.3">
      <c r="A34" s="53" t="s">
        <v>31</v>
      </c>
      <c r="B34" s="54" t="s">
        <v>37</v>
      </c>
      <c r="C34" s="6" t="str">
        <f>VLOOKUP(B34,$K$1:$O$810,2,FALSE)</f>
        <v>90% + assistance</v>
      </c>
      <c r="D34" s="6">
        <f>VLOOKUP(B34,$K$1:$O$10,3,FALSE)</f>
        <v>90</v>
      </c>
      <c r="E34" s="54"/>
      <c r="F34" s="20">
        <f>VLOOKUP(B34,$K$1:$O$10,4,FALSE)</f>
        <v>3000000</v>
      </c>
      <c r="G34" s="21">
        <f>VLOOKUP(B34,$K$1:$O$10,5,FALSE)</f>
        <v>-1500000</v>
      </c>
      <c r="H34" s="22">
        <f t="shared" si="4"/>
        <v>-1500000</v>
      </c>
      <c r="Q34">
        <f t="shared" si="5"/>
        <v>5</v>
      </c>
      <c r="R34" s="11">
        <f>COUNTIF(Défenseur!$B$3:$B$60,Club!A34)</f>
        <v>2</v>
      </c>
      <c r="S34">
        <f>COUNTIF(Attaquant!$B$3:$B$93,Club!A34)</f>
        <v>3</v>
      </c>
      <c r="T34">
        <f>COUNTIF(Gardien!$B$3:$B$34,Club!A34)</f>
        <v>1</v>
      </c>
    </row>
  </sheetData>
  <mergeCells count="2">
    <mergeCell ref="C2:D2"/>
    <mergeCell ref="A1:H1"/>
  </mergeCells>
  <conditionalFormatting sqref="H3:H34">
    <cfRule type="cellIs" dxfId="9" priority="1" operator="lessThanOrEqual">
      <formula>0</formula>
    </cfRule>
    <cfRule type="cellIs" dxfId="8" priority="3" operator="greaterThan">
      <formula>0</formula>
    </cfRule>
  </conditionalFormatting>
  <dataValidations count="1">
    <dataValidation type="list" allowBlank="1" showInputMessage="1" showErrorMessage="1" sqref="B3:B34" xr:uid="{00000000-0002-0000-0200-000000000000}">
      <formula1>$K$1:$K$10</formula1>
    </dataValidation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rgb="FF00B0F0"/>
  </sheetPr>
  <dimension ref="A1:Q71"/>
  <sheetViews>
    <sheetView view="pageBreakPreview" zoomScaleNormal="100" zoomScaleSheetLayoutView="100" workbookViewId="0">
      <selection activeCell="D22" sqref="D22"/>
    </sheetView>
  </sheetViews>
  <sheetFormatPr baseColWidth="10" defaultRowHeight="15" x14ac:dyDescent="0.25"/>
  <cols>
    <col min="1" max="1" width="20.5703125" bestFit="1" customWidth="1"/>
    <col min="2" max="2" width="21.28515625" bestFit="1" customWidth="1"/>
    <col min="3" max="3" width="13.85546875" bestFit="1" customWidth="1"/>
    <col min="4" max="4" width="32" bestFit="1" customWidth="1"/>
    <col min="5" max="5" width="7.42578125" customWidth="1"/>
    <col min="6" max="6" width="29.140625" bestFit="1" customWidth="1"/>
    <col min="7" max="7" width="12.85546875" bestFit="1" customWidth="1"/>
    <col min="8" max="8" width="12.5703125" bestFit="1" customWidth="1"/>
    <col min="9" max="9" width="12.85546875" bestFit="1" customWidth="1"/>
    <col min="12" max="12" width="11.42578125" style="11" bestFit="1" customWidth="1"/>
    <col min="13" max="13" width="32" style="11" bestFit="1" customWidth="1"/>
    <col min="14" max="14" width="15.7109375" style="11" customWidth="1"/>
    <col min="15" max="15" width="12.85546875" style="11" bestFit="1" customWidth="1"/>
    <col min="16" max="16" width="12.5703125" style="11" bestFit="1" customWidth="1"/>
    <col min="17" max="17" width="11.85546875" bestFit="1" customWidth="1"/>
  </cols>
  <sheetData>
    <row r="1" spans="1:17" ht="15.75" thickBot="1" x14ac:dyDescent="0.3">
      <c r="A1" s="109" t="s">
        <v>43</v>
      </c>
      <c r="B1" s="109"/>
      <c r="C1" s="109"/>
      <c r="D1" s="109"/>
      <c r="E1" s="109"/>
      <c r="F1" s="109"/>
      <c r="G1" s="109"/>
      <c r="H1" s="109"/>
      <c r="I1" s="109"/>
      <c r="K1" s="4" t="s">
        <v>1</v>
      </c>
      <c r="L1" s="4" t="s">
        <v>53</v>
      </c>
      <c r="M1" s="4" t="s">
        <v>50</v>
      </c>
      <c r="N1" s="4">
        <v>35</v>
      </c>
      <c r="O1" s="12">
        <v>10000000</v>
      </c>
      <c r="P1" s="12">
        <v>-5000000</v>
      </c>
      <c r="Q1" s="12" t="s">
        <v>993</v>
      </c>
    </row>
    <row r="2" spans="1:17" ht="15.75" thickBot="1" x14ac:dyDescent="0.3">
      <c r="A2" s="24" t="s">
        <v>3</v>
      </c>
      <c r="B2" s="1" t="s">
        <v>0</v>
      </c>
      <c r="C2" s="2" t="s">
        <v>44</v>
      </c>
      <c r="D2" s="112" t="s">
        <v>45</v>
      </c>
      <c r="E2" s="113"/>
      <c r="F2" s="2" t="s">
        <v>49</v>
      </c>
      <c r="G2" s="14" t="s">
        <v>47</v>
      </c>
      <c r="H2" s="15" t="s">
        <v>48</v>
      </c>
      <c r="I2" s="15" t="s">
        <v>49</v>
      </c>
      <c r="K2" s="4"/>
      <c r="L2" s="4" t="s">
        <v>54</v>
      </c>
      <c r="M2" s="4" t="s">
        <v>1175</v>
      </c>
      <c r="N2" s="4">
        <v>0.92</v>
      </c>
      <c r="O2" s="12">
        <v>6000000</v>
      </c>
      <c r="P2" s="12">
        <v>-3000000</v>
      </c>
      <c r="Q2" s="12" t="s">
        <v>993</v>
      </c>
    </row>
    <row r="3" spans="1:17" x14ac:dyDescent="0.25">
      <c r="A3" s="45" t="s">
        <v>940</v>
      </c>
      <c r="B3" s="46" t="s">
        <v>5</v>
      </c>
      <c r="C3" s="47" t="s">
        <v>56</v>
      </c>
      <c r="D3" s="8" t="str">
        <f t="shared" ref="D3:D37" si="0">VLOOKUP(C3,$L$1:$Q$10,2,FALSE)</f>
        <v>2,60 GAA -, MIN 30</v>
      </c>
      <c r="E3" s="8" t="str">
        <f t="shared" ref="E3:E37" si="1">VLOOKUP(C3,$L$1:$Q$10,3,FALSE)</f>
        <v>2.7</v>
      </c>
      <c r="F3" s="5"/>
      <c r="G3" s="16">
        <f t="shared" ref="G3:G37" si="2">VLOOKUP(C3,$L$1:$Q$10,4,FALSE)</f>
        <v>7000000</v>
      </c>
      <c r="H3" s="17">
        <f t="shared" ref="H3:H37" si="3">VLOOKUP(C3,$L$1:$Q$10,5,FALSE)</f>
        <v>-3500000</v>
      </c>
      <c r="I3" s="22">
        <f t="shared" ref="I3:I10" si="4">IFERROR(IF(C3="SHERWOOD",IF(F3&lt;=E3,G3,H3),IF(IF(ISNUMBER(F3),F3,0)&gt;=E3,G3,H3)),0)</f>
        <v>7000000</v>
      </c>
      <c r="J3" t="b">
        <f>ISNUMBER(F3)</f>
        <v>0</v>
      </c>
      <c r="K3" s="4"/>
      <c r="L3" s="4" t="s">
        <v>51</v>
      </c>
      <c r="M3" s="4" t="s">
        <v>62</v>
      </c>
      <c r="N3" s="4">
        <v>3</v>
      </c>
      <c r="O3" s="12">
        <v>5000000</v>
      </c>
      <c r="P3" s="12">
        <v>-2500000</v>
      </c>
      <c r="Q3" s="12" t="s">
        <v>993</v>
      </c>
    </row>
    <row r="4" spans="1:17" x14ac:dyDescent="0.25">
      <c r="A4" s="45" t="s">
        <v>1255</v>
      </c>
      <c r="B4" s="46" t="s">
        <v>6</v>
      </c>
      <c r="C4" s="47" t="s">
        <v>1178</v>
      </c>
      <c r="D4" s="5" t="str">
        <f t="shared" si="0"/>
        <v>Gardien récoltera au moins 1 point</v>
      </c>
      <c r="E4" s="5">
        <f t="shared" si="1"/>
        <v>1</v>
      </c>
      <c r="F4" s="5"/>
      <c r="G4" s="18">
        <f t="shared" si="2"/>
        <v>3000000</v>
      </c>
      <c r="H4" s="19">
        <f t="shared" si="3"/>
        <v>-1500000</v>
      </c>
      <c r="I4" s="22">
        <f t="shared" si="4"/>
        <v>-1500000</v>
      </c>
      <c r="J4" t="b">
        <f t="shared" ref="J4:J39" si="5">ISNUMBER(F4)</f>
        <v>0</v>
      </c>
      <c r="K4" s="4"/>
      <c r="L4" s="4" t="s">
        <v>55</v>
      </c>
      <c r="M4" s="4" t="s">
        <v>52</v>
      </c>
      <c r="N4" s="4">
        <v>50</v>
      </c>
      <c r="O4" s="12">
        <v>6000000</v>
      </c>
      <c r="P4" s="12">
        <v>-3000000</v>
      </c>
      <c r="Q4" s="12" t="s">
        <v>993</v>
      </c>
    </row>
    <row r="5" spans="1:17" x14ac:dyDescent="0.25">
      <c r="A5" s="45" t="s">
        <v>1256</v>
      </c>
      <c r="B5" s="46" t="s">
        <v>6</v>
      </c>
      <c r="C5" s="47" t="s">
        <v>1164</v>
      </c>
      <c r="D5" s="5" t="str">
        <f t="shared" si="0"/>
        <v>- 23 ans et jouer 10 parties et +</v>
      </c>
      <c r="E5" s="5">
        <f t="shared" si="1"/>
        <v>10</v>
      </c>
      <c r="F5" s="5"/>
      <c r="G5" s="18">
        <f t="shared" si="2"/>
        <v>4000000</v>
      </c>
      <c r="H5" s="19">
        <f t="shared" si="3"/>
        <v>-2000000</v>
      </c>
      <c r="I5" s="22">
        <f t="shared" si="4"/>
        <v>-2000000</v>
      </c>
      <c r="J5" t="b">
        <f t="shared" si="5"/>
        <v>0</v>
      </c>
      <c r="K5" s="4"/>
      <c r="L5" s="4" t="s">
        <v>56</v>
      </c>
      <c r="M5" s="4" t="s">
        <v>1176</v>
      </c>
      <c r="N5" s="4" t="s">
        <v>547</v>
      </c>
      <c r="O5" s="12">
        <v>7000000</v>
      </c>
      <c r="P5" s="12">
        <v>-3500000</v>
      </c>
      <c r="Q5" s="12" t="s">
        <v>992</v>
      </c>
    </row>
    <row r="6" spans="1:17" x14ac:dyDescent="0.25">
      <c r="A6" s="45" t="s">
        <v>1299</v>
      </c>
      <c r="B6" s="46" t="s">
        <v>7</v>
      </c>
      <c r="C6" s="47" t="s">
        <v>1180</v>
      </c>
      <c r="D6" s="5" t="str">
        <f t="shared" si="0"/>
        <v>-100 GA, MIN 20 GP</v>
      </c>
      <c r="E6" s="5">
        <f t="shared" si="1"/>
        <v>100</v>
      </c>
      <c r="F6" s="5"/>
      <c r="G6" s="18">
        <f t="shared" si="2"/>
        <v>4000000</v>
      </c>
      <c r="H6" s="19">
        <f t="shared" si="3"/>
        <v>-2000000</v>
      </c>
      <c r="I6" s="22">
        <f t="shared" si="4"/>
        <v>-2000000</v>
      </c>
      <c r="J6" t="b">
        <f t="shared" si="5"/>
        <v>0</v>
      </c>
      <c r="K6" s="4"/>
      <c r="L6" s="4" t="s">
        <v>57</v>
      </c>
      <c r="M6" s="4" t="s">
        <v>1177</v>
      </c>
      <c r="N6" s="4">
        <v>20</v>
      </c>
      <c r="O6" s="12">
        <v>3000000</v>
      </c>
      <c r="P6" s="12">
        <v>-1500000</v>
      </c>
      <c r="Q6" s="12" t="s">
        <v>993</v>
      </c>
    </row>
    <row r="7" spans="1:17" x14ac:dyDescent="0.25">
      <c r="A7" s="45" t="s">
        <v>1262</v>
      </c>
      <c r="B7" s="46" t="s">
        <v>8</v>
      </c>
      <c r="C7" s="47" t="s">
        <v>57</v>
      </c>
      <c r="D7" s="5" t="str">
        <f t="shared" si="0"/>
        <v>20 victoires et +</v>
      </c>
      <c r="E7" s="5">
        <f t="shared" si="1"/>
        <v>20</v>
      </c>
      <c r="F7" s="5"/>
      <c r="G7" s="18">
        <f t="shared" si="2"/>
        <v>3000000</v>
      </c>
      <c r="H7" s="19">
        <f t="shared" si="3"/>
        <v>-1500000</v>
      </c>
      <c r="I7" s="22">
        <f t="shared" si="4"/>
        <v>-1500000</v>
      </c>
      <c r="J7" t="b">
        <f t="shared" si="5"/>
        <v>0</v>
      </c>
      <c r="K7" s="4"/>
      <c r="L7" s="4" t="s">
        <v>1178</v>
      </c>
      <c r="M7" s="4" t="s">
        <v>1179</v>
      </c>
      <c r="N7" s="4">
        <v>1</v>
      </c>
      <c r="O7" s="4">
        <v>3000000</v>
      </c>
      <c r="P7" s="12">
        <v>-1500000</v>
      </c>
      <c r="Q7" s="12" t="s">
        <v>993</v>
      </c>
    </row>
    <row r="8" spans="1:17" x14ac:dyDescent="0.25">
      <c r="A8" s="45" t="s">
        <v>1292</v>
      </c>
      <c r="B8" s="46" t="s">
        <v>59</v>
      </c>
      <c r="C8" s="47" t="s">
        <v>51</v>
      </c>
      <c r="D8" s="5" t="str">
        <f t="shared" si="0"/>
        <v>3 SHUTOUT +</v>
      </c>
      <c r="E8" s="5">
        <f t="shared" si="1"/>
        <v>3</v>
      </c>
      <c r="F8" s="5"/>
      <c r="G8" s="18">
        <f t="shared" si="2"/>
        <v>5000000</v>
      </c>
      <c r="H8" s="19">
        <f t="shared" si="3"/>
        <v>-2500000</v>
      </c>
      <c r="I8" s="22">
        <f t="shared" si="4"/>
        <v>-2500000</v>
      </c>
      <c r="J8" t="b">
        <f t="shared" si="5"/>
        <v>0</v>
      </c>
      <c r="K8" s="4"/>
      <c r="L8" s="4" t="s">
        <v>1180</v>
      </c>
      <c r="M8" s="4" t="s">
        <v>1181</v>
      </c>
      <c r="N8" s="4">
        <v>100</v>
      </c>
      <c r="O8" s="4">
        <v>4000000</v>
      </c>
      <c r="P8" s="12">
        <v>-2000000</v>
      </c>
      <c r="Q8" s="12" t="s">
        <v>992</v>
      </c>
    </row>
    <row r="9" spans="1:17" x14ac:dyDescent="0.25">
      <c r="A9" s="45" t="s">
        <v>933</v>
      </c>
      <c r="B9" s="46" t="s">
        <v>10</v>
      </c>
      <c r="C9" s="47" t="s">
        <v>1180</v>
      </c>
      <c r="D9" s="5" t="str">
        <f t="shared" si="0"/>
        <v>-100 GA, MIN 20 GP</v>
      </c>
      <c r="E9" s="5">
        <f t="shared" si="1"/>
        <v>100</v>
      </c>
      <c r="F9" s="5"/>
      <c r="G9" s="18">
        <f t="shared" si="2"/>
        <v>4000000</v>
      </c>
      <c r="H9" s="19">
        <f t="shared" si="3"/>
        <v>-2000000</v>
      </c>
      <c r="I9" s="22">
        <f t="shared" si="4"/>
        <v>-2000000</v>
      </c>
      <c r="J9" t="b">
        <f t="shared" si="5"/>
        <v>0</v>
      </c>
      <c r="L9" s="11" t="s">
        <v>1182</v>
      </c>
      <c r="M9" s="11" t="s">
        <v>1183</v>
      </c>
      <c r="N9" s="11">
        <v>160</v>
      </c>
      <c r="O9" s="4">
        <v>9000000</v>
      </c>
      <c r="P9" s="12">
        <v>-4500000</v>
      </c>
      <c r="Q9" s="12" t="s">
        <v>992</v>
      </c>
    </row>
    <row r="10" spans="1:17" x14ac:dyDescent="0.25">
      <c r="A10" s="45" t="s">
        <v>1272</v>
      </c>
      <c r="B10" s="46" t="s">
        <v>12</v>
      </c>
      <c r="C10" s="47" t="s">
        <v>1182</v>
      </c>
      <c r="D10" s="5" t="str">
        <f t="shared" si="0"/>
        <v>- 160 GA, MIN 50 GP</v>
      </c>
      <c r="E10" s="5">
        <f t="shared" si="1"/>
        <v>160</v>
      </c>
      <c r="F10" s="5"/>
      <c r="G10" s="18">
        <f t="shared" si="2"/>
        <v>9000000</v>
      </c>
      <c r="H10" s="19">
        <f t="shared" si="3"/>
        <v>-4500000</v>
      </c>
      <c r="I10" s="22">
        <f t="shared" si="4"/>
        <v>-4500000</v>
      </c>
      <c r="J10" t="b">
        <f t="shared" si="5"/>
        <v>0</v>
      </c>
      <c r="L10" s="11" t="s">
        <v>1164</v>
      </c>
      <c r="M10" s="11" t="s">
        <v>1184</v>
      </c>
      <c r="N10" s="11">
        <v>10</v>
      </c>
      <c r="O10" s="4">
        <v>4000000</v>
      </c>
      <c r="P10" s="12">
        <v>-2000000</v>
      </c>
      <c r="Q10" s="12" t="s">
        <v>993</v>
      </c>
    </row>
    <row r="11" spans="1:17" x14ac:dyDescent="0.25">
      <c r="A11" s="45" t="s">
        <v>1341</v>
      </c>
      <c r="B11" s="46" t="s">
        <v>108</v>
      </c>
      <c r="C11" s="47" t="s">
        <v>1180</v>
      </c>
      <c r="D11" s="5" t="str">
        <f t="shared" si="0"/>
        <v>-100 GA, MIN 20 GP</v>
      </c>
      <c r="E11" s="5">
        <f t="shared" si="1"/>
        <v>100</v>
      </c>
      <c r="F11" s="5"/>
      <c r="G11" s="18">
        <f t="shared" si="2"/>
        <v>4000000</v>
      </c>
      <c r="H11" s="19">
        <f t="shared" si="3"/>
        <v>-2000000</v>
      </c>
      <c r="I11" s="22">
        <f>G11</f>
        <v>4000000</v>
      </c>
      <c r="J11" t="b">
        <f t="shared" si="5"/>
        <v>0</v>
      </c>
    </row>
    <row r="12" spans="1:17" x14ac:dyDescent="0.25">
      <c r="A12" s="45" t="s">
        <v>1251</v>
      </c>
      <c r="B12" s="46" t="s">
        <v>13</v>
      </c>
      <c r="C12" s="47" t="s">
        <v>57</v>
      </c>
      <c r="D12" s="5" t="str">
        <f t="shared" si="0"/>
        <v>20 victoires et +</v>
      </c>
      <c r="E12" s="5">
        <f t="shared" si="1"/>
        <v>20</v>
      </c>
      <c r="F12" s="5"/>
      <c r="G12" s="18">
        <f t="shared" si="2"/>
        <v>3000000</v>
      </c>
      <c r="H12" s="19">
        <f t="shared" si="3"/>
        <v>-1500000</v>
      </c>
      <c r="I12" s="22">
        <f>IFERROR(IF(C12="SHERWOOD",IF(F12&lt;=E12,G12,H12),IF(IF(ISNUMBER(F12),F12,0)&gt;=E12,G12,H12)),0)</f>
        <v>-1500000</v>
      </c>
      <c r="J12" t="b">
        <f t="shared" si="5"/>
        <v>0</v>
      </c>
    </row>
    <row r="13" spans="1:17" x14ac:dyDescent="0.25">
      <c r="A13" s="45" t="s">
        <v>1277</v>
      </c>
      <c r="B13" s="46" t="s">
        <v>60</v>
      </c>
      <c r="C13" s="47" t="s">
        <v>54</v>
      </c>
      <c r="D13" s="5" t="str">
        <f t="shared" si="0"/>
        <v>0,915 +, MIN 30</v>
      </c>
      <c r="E13" s="5">
        <f t="shared" si="1"/>
        <v>0.92</v>
      </c>
      <c r="F13" s="5"/>
      <c r="G13" s="18">
        <f t="shared" si="2"/>
        <v>6000000</v>
      </c>
      <c r="H13" s="19">
        <f t="shared" si="3"/>
        <v>-3000000</v>
      </c>
      <c r="I13" s="22">
        <f>IFERROR(IF(C13="SHERWOOD",IF(F13&lt;=E13,G13,H13),IF(IF(ISNUMBER(F13),F13,0)&gt;=E13,G13,H13)),0)</f>
        <v>-3000000</v>
      </c>
      <c r="J13" t="b">
        <f t="shared" si="5"/>
        <v>0</v>
      </c>
    </row>
    <row r="14" spans="1:17" x14ac:dyDescent="0.25">
      <c r="A14" s="45" t="s">
        <v>961</v>
      </c>
      <c r="B14" s="46" t="s">
        <v>15</v>
      </c>
      <c r="C14" s="47" t="s">
        <v>55</v>
      </c>
      <c r="D14" s="5" t="str">
        <f t="shared" si="0"/>
        <v>50 parties et +</v>
      </c>
      <c r="E14" s="5">
        <f t="shared" si="1"/>
        <v>50</v>
      </c>
      <c r="F14" s="5"/>
      <c r="G14" s="18">
        <f t="shared" si="2"/>
        <v>6000000</v>
      </c>
      <c r="H14" s="19">
        <f t="shared" si="3"/>
        <v>-3000000</v>
      </c>
      <c r="I14" s="22">
        <f>IFERROR(IF(C14="SHERWOOD",IF(F14&lt;=E14,G14,H14),IF(IF(ISNUMBER(F14),F14,0)&gt;=E14,G14,H14)),0)</f>
        <v>-3000000</v>
      </c>
      <c r="J14" t="b">
        <f t="shared" si="5"/>
        <v>0</v>
      </c>
    </row>
    <row r="15" spans="1:17" x14ac:dyDescent="0.25">
      <c r="A15" s="45" t="s">
        <v>1309</v>
      </c>
      <c r="B15" s="46" t="s">
        <v>58</v>
      </c>
      <c r="C15" s="47" t="s">
        <v>57</v>
      </c>
      <c r="D15" s="5" t="str">
        <f t="shared" si="0"/>
        <v>20 victoires et +</v>
      </c>
      <c r="E15" s="5">
        <f t="shared" si="1"/>
        <v>20</v>
      </c>
      <c r="F15" s="5"/>
      <c r="G15" s="18">
        <f t="shared" si="2"/>
        <v>3000000</v>
      </c>
      <c r="H15" s="19">
        <f t="shared" si="3"/>
        <v>-1500000</v>
      </c>
      <c r="I15" s="22">
        <f>IFERROR(IF(C15="SHERWOOD",IF(F15&lt;=E15,G15,H15),IF(IF(ISNUMBER(F15),F15,0)&gt;=E15,G15,H15)),0)</f>
        <v>-1500000</v>
      </c>
      <c r="J15" t="b">
        <f t="shared" si="5"/>
        <v>0</v>
      </c>
    </row>
    <row r="16" spans="1:17" x14ac:dyDescent="0.25">
      <c r="A16" s="45" t="s">
        <v>1241</v>
      </c>
      <c r="B16" s="46" t="s">
        <v>16</v>
      </c>
      <c r="C16" s="47" t="s">
        <v>55</v>
      </c>
      <c r="D16" s="5" t="str">
        <f t="shared" si="0"/>
        <v>50 parties et +</v>
      </c>
      <c r="E16" s="5">
        <f t="shared" si="1"/>
        <v>50</v>
      </c>
      <c r="F16" s="5"/>
      <c r="G16" s="18">
        <f t="shared" si="2"/>
        <v>6000000</v>
      </c>
      <c r="H16" s="19">
        <f t="shared" si="3"/>
        <v>-3000000</v>
      </c>
      <c r="I16" s="22">
        <f>IFERROR(IF(C16="SHERWOOD",IF(F16&lt;=E16,G16,H16),IF(IF(ISNUMBER(F16),F16,0)&gt;=E16,G16,H16)),0)</f>
        <v>-3000000</v>
      </c>
      <c r="J16" t="b">
        <f t="shared" si="5"/>
        <v>0</v>
      </c>
    </row>
    <row r="17" spans="1:10" x14ac:dyDescent="0.25">
      <c r="A17" s="45" t="s">
        <v>968</v>
      </c>
      <c r="B17" s="46" t="s">
        <v>17</v>
      </c>
      <c r="C17" s="47" t="s">
        <v>1180</v>
      </c>
      <c r="D17" s="5" t="str">
        <f t="shared" si="0"/>
        <v>-100 GA, MIN 20 GP</v>
      </c>
      <c r="E17" s="5">
        <f t="shared" si="1"/>
        <v>100</v>
      </c>
      <c r="F17" s="5"/>
      <c r="G17" s="18">
        <f t="shared" si="2"/>
        <v>4000000</v>
      </c>
      <c r="H17" s="19">
        <f t="shared" si="3"/>
        <v>-2000000</v>
      </c>
      <c r="I17" s="22">
        <f>H17</f>
        <v>-2000000</v>
      </c>
      <c r="J17" t="b">
        <f t="shared" si="5"/>
        <v>0</v>
      </c>
    </row>
    <row r="18" spans="1:10" x14ac:dyDescent="0.25">
      <c r="A18" s="45" t="s">
        <v>1258</v>
      </c>
      <c r="B18" s="46" t="s">
        <v>61</v>
      </c>
      <c r="C18" s="47" t="s">
        <v>54</v>
      </c>
      <c r="D18" s="5" t="str">
        <f t="shared" si="0"/>
        <v>0,915 +, MIN 30</v>
      </c>
      <c r="E18" s="5">
        <f t="shared" si="1"/>
        <v>0.92</v>
      </c>
      <c r="F18" s="5"/>
      <c r="G18" s="18">
        <f t="shared" si="2"/>
        <v>6000000</v>
      </c>
      <c r="H18" s="19">
        <f t="shared" si="3"/>
        <v>-3000000</v>
      </c>
      <c r="I18" s="22">
        <f>IFERROR(IF(C18="SHERWOOD",IF(F18&lt;=E18,G18,H18),IF(IF(ISNUMBER(F18),F18,0)&gt;=E18,G18,H18)),0)</f>
        <v>-3000000</v>
      </c>
      <c r="J18" t="b">
        <f t="shared" si="5"/>
        <v>0</v>
      </c>
    </row>
    <row r="19" spans="1:10" x14ac:dyDescent="0.25">
      <c r="A19" s="45" t="s">
        <v>951</v>
      </c>
      <c r="B19" s="46" t="s">
        <v>19</v>
      </c>
      <c r="C19" s="47" t="s">
        <v>1180</v>
      </c>
      <c r="D19" s="5" t="str">
        <f t="shared" si="0"/>
        <v>-100 GA, MIN 20 GP</v>
      </c>
      <c r="E19" s="5">
        <f t="shared" si="1"/>
        <v>100</v>
      </c>
      <c r="F19" s="5"/>
      <c r="G19" s="18">
        <f t="shared" si="2"/>
        <v>4000000</v>
      </c>
      <c r="H19" s="19">
        <f t="shared" si="3"/>
        <v>-2000000</v>
      </c>
      <c r="I19" s="22">
        <f>H19</f>
        <v>-2000000</v>
      </c>
      <c r="J19" t="b">
        <f t="shared" si="5"/>
        <v>0</v>
      </c>
    </row>
    <row r="20" spans="1:10" x14ac:dyDescent="0.25">
      <c r="A20" s="45" t="s">
        <v>938</v>
      </c>
      <c r="B20" s="46" t="s">
        <v>20</v>
      </c>
      <c r="C20" s="47" t="s">
        <v>57</v>
      </c>
      <c r="D20" s="5" t="str">
        <f t="shared" si="0"/>
        <v>20 victoires et +</v>
      </c>
      <c r="E20" s="5">
        <f t="shared" si="1"/>
        <v>20</v>
      </c>
      <c r="F20" s="5"/>
      <c r="G20" s="18">
        <f t="shared" si="2"/>
        <v>3000000</v>
      </c>
      <c r="H20" s="19">
        <f t="shared" si="3"/>
        <v>-1500000</v>
      </c>
      <c r="I20" s="22">
        <f>IFERROR(IF(C20="SHERWOOD",IF(F20&lt;=E20,G20,H20),IF(IF(ISNUMBER(F20),F20,0)&gt;=E20,G20,H20)),0)</f>
        <v>-1500000</v>
      </c>
      <c r="J20" t="b">
        <f t="shared" si="5"/>
        <v>0</v>
      </c>
    </row>
    <row r="21" spans="1:10" x14ac:dyDescent="0.25">
      <c r="A21" s="45" t="s">
        <v>1310</v>
      </c>
      <c r="B21" s="46" t="s">
        <v>21</v>
      </c>
      <c r="C21" s="47" t="s">
        <v>57</v>
      </c>
      <c r="D21" s="5" t="str">
        <f t="shared" si="0"/>
        <v>20 victoires et +</v>
      </c>
      <c r="E21" s="5">
        <f t="shared" si="1"/>
        <v>20</v>
      </c>
      <c r="F21" s="5"/>
      <c r="G21" s="18">
        <f t="shared" si="2"/>
        <v>3000000</v>
      </c>
      <c r="H21" s="19">
        <f t="shared" si="3"/>
        <v>-1500000</v>
      </c>
      <c r="I21" s="22">
        <f>IFERROR(IF(C21="SHERWOOD",IF(F21&lt;=E21,G21,H21),IF(IF(ISNUMBER(F21),F21,0)&gt;=E21,G21,H21)),0)</f>
        <v>-1500000</v>
      </c>
      <c r="J21" t="b">
        <f t="shared" si="5"/>
        <v>0</v>
      </c>
    </row>
    <row r="22" spans="1:10" x14ac:dyDescent="0.25">
      <c r="A22" s="45" t="s">
        <v>1285</v>
      </c>
      <c r="B22" s="46" t="s">
        <v>22</v>
      </c>
      <c r="C22" s="47" t="s">
        <v>1164</v>
      </c>
      <c r="D22" s="5" t="str">
        <f t="shared" si="0"/>
        <v>- 23 ans et jouer 10 parties et +</v>
      </c>
      <c r="E22" s="5">
        <f t="shared" si="1"/>
        <v>10</v>
      </c>
      <c r="F22" s="5"/>
      <c r="G22" s="18">
        <f t="shared" si="2"/>
        <v>4000000</v>
      </c>
      <c r="H22" s="19">
        <f t="shared" si="3"/>
        <v>-2000000</v>
      </c>
      <c r="I22" s="22">
        <f>IFERROR(IF(C22="SHERWOOD",IF(F22&lt;=E22,G22,H22),IF(IF(ISNUMBER(F22),F22,0)&gt;=E22,G22,H22)),0)</f>
        <v>-2000000</v>
      </c>
      <c r="J22" t="b">
        <f t="shared" si="5"/>
        <v>0</v>
      </c>
    </row>
    <row r="23" spans="1:10" x14ac:dyDescent="0.25">
      <c r="A23" s="45" t="s">
        <v>981</v>
      </c>
      <c r="B23" s="46" t="s">
        <v>23</v>
      </c>
      <c r="C23" s="47" t="s">
        <v>1178</v>
      </c>
      <c r="D23" s="5" t="str">
        <f t="shared" si="0"/>
        <v>Gardien récoltera au moins 1 point</v>
      </c>
      <c r="E23" s="5">
        <f t="shared" si="1"/>
        <v>1</v>
      </c>
      <c r="F23" s="5"/>
      <c r="G23" s="18">
        <f t="shared" si="2"/>
        <v>3000000</v>
      </c>
      <c r="H23" s="19">
        <f t="shared" si="3"/>
        <v>-1500000</v>
      </c>
      <c r="I23" s="22">
        <f>IFERROR(IF(C23="SHERWOOD",IF(F23&lt;=E23,G23,H23),IF(IF(ISNUMBER(F23),F23,0)&gt;=E23,G23,H23)),0)</f>
        <v>-1500000</v>
      </c>
    </row>
    <row r="24" spans="1:10" x14ac:dyDescent="0.25">
      <c r="A24" s="45" t="s">
        <v>1306</v>
      </c>
      <c r="B24" s="46" t="s">
        <v>107</v>
      </c>
      <c r="C24" s="47" t="s">
        <v>55</v>
      </c>
      <c r="D24" s="5" t="str">
        <f t="shared" si="0"/>
        <v>50 parties et +</v>
      </c>
      <c r="E24" s="5">
        <f t="shared" si="1"/>
        <v>50</v>
      </c>
      <c r="F24" s="5"/>
      <c r="G24" s="18">
        <f t="shared" si="2"/>
        <v>6000000</v>
      </c>
      <c r="H24" s="19">
        <f t="shared" si="3"/>
        <v>-3000000</v>
      </c>
      <c r="I24" s="22">
        <f>IFERROR(IF(C24="SHERWOOD",IF(F24&lt;=E24,G24,H24),IF(IF(ISNUMBER(F24),F24,0)&gt;=E24,G24,H24)),0)</f>
        <v>-3000000</v>
      </c>
      <c r="J24" t="b">
        <f t="shared" si="5"/>
        <v>0</v>
      </c>
    </row>
    <row r="25" spans="1:10" x14ac:dyDescent="0.25">
      <c r="A25" s="45" t="s">
        <v>1321</v>
      </c>
      <c r="B25" s="46" t="s">
        <v>106</v>
      </c>
      <c r="C25" s="47" t="s">
        <v>55</v>
      </c>
      <c r="D25" s="5" t="str">
        <f t="shared" si="0"/>
        <v>50 parties et +</v>
      </c>
      <c r="E25" s="5">
        <f t="shared" si="1"/>
        <v>50</v>
      </c>
      <c r="F25" s="5"/>
      <c r="G25" s="18">
        <f t="shared" si="2"/>
        <v>6000000</v>
      </c>
      <c r="H25" s="19">
        <f t="shared" si="3"/>
        <v>-3000000</v>
      </c>
      <c r="I25" s="22">
        <f>H25</f>
        <v>-3000000</v>
      </c>
      <c r="J25" t="b">
        <f t="shared" si="5"/>
        <v>0</v>
      </c>
    </row>
    <row r="26" spans="1:10" x14ac:dyDescent="0.25">
      <c r="A26" s="45" t="s">
        <v>1202</v>
      </c>
      <c r="B26" s="46" t="s">
        <v>24</v>
      </c>
      <c r="C26" s="47" t="s">
        <v>1164</v>
      </c>
      <c r="D26" s="5" t="str">
        <f t="shared" si="0"/>
        <v>- 23 ans et jouer 10 parties et +</v>
      </c>
      <c r="E26" s="5">
        <f t="shared" si="1"/>
        <v>10</v>
      </c>
      <c r="F26" s="5"/>
      <c r="G26" s="18">
        <f t="shared" si="2"/>
        <v>4000000</v>
      </c>
      <c r="H26" s="19">
        <f t="shared" si="3"/>
        <v>-2000000</v>
      </c>
      <c r="I26" s="22">
        <f>IFERROR(IF(C26="SHERWOOD",IF(F26&lt;=E26,G26,H26),IF(IF(ISNUMBER(F26),F26,0)&gt;=E26,G26,H26)),0)</f>
        <v>-2000000</v>
      </c>
      <c r="J26" t="b">
        <f t="shared" si="5"/>
        <v>0</v>
      </c>
    </row>
    <row r="27" spans="1:10" x14ac:dyDescent="0.25">
      <c r="A27" s="45" t="s">
        <v>1242</v>
      </c>
      <c r="B27" s="46" t="s">
        <v>1162</v>
      </c>
      <c r="C27" s="47" t="s">
        <v>1180</v>
      </c>
      <c r="D27" s="5" t="str">
        <f t="shared" si="0"/>
        <v>-100 GA, MIN 20 GP</v>
      </c>
      <c r="E27" s="5">
        <f t="shared" si="1"/>
        <v>100</v>
      </c>
      <c r="F27" s="5"/>
      <c r="G27" s="18">
        <f t="shared" si="2"/>
        <v>4000000</v>
      </c>
      <c r="H27" s="19">
        <f t="shared" si="3"/>
        <v>-2000000</v>
      </c>
      <c r="I27" s="22">
        <f>IFERROR(IF(C27="SHERWOOD",IF(F27&lt;=E27,G27,H27),IF(IF(ISNUMBER(F27),F27,0)&gt;=E27,G27,H27)),0)</f>
        <v>-2000000</v>
      </c>
      <c r="J27" t="b">
        <f t="shared" si="5"/>
        <v>0</v>
      </c>
    </row>
    <row r="28" spans="1:10" x14ac:dyDescent="0.25">
      <c r="A28" s="45" t="s">
        <v>1233</v>
      </c>
      <c r="B28" s="46" t="s">
        <v>25</v>
      </c>
      <c r="C28" s="47" t="s">
        <v>57</v>
      </c>
      <c r="D28" s="5" t="str">
        <f t="shared" si="0"/>
        <v>20 victoires et +</v>
      </c>
      <c r="E28" s="5">
        <f t="shared" si="1"/>
        <v>20</v>
      </c>
      <c r="F28" s="5"/>
      <c r="G28" s="18">
        <f t="shared" si="2"/>
        <v>3000000</v>
      </c>
      <c r="H28" s="19">
        <f t="shared" si="3"/>
        <v>-1500000</v>
      </c>
      <c r="I28" s="22">
        <f>IFERROR(IF(C28="SHERWOOD",IF(F28&lt;=E28,G28,H28),IF(IF(ISNUMBER(F28),F28,0)&gt;=E28,G28,H28)),0)</f>
        <v>-1500000</v>
      </c>
      <c r="J28" t="b">
        <f t="shared" si="5"/>
        <v>0</v>
      </c>
    </row>
    <row r="29" spans="1:10" x14ac:dyDescent="0.25">
      <c r="A29" s="45" t="s">
        <v>936</v>
      </c>
      <c r="B29" s="46" t="s">
        <v>26</v>
      </c>
      <c r="C29" s="47" t="s">
        <v>53</v>
      </c>
      <c r="D29" s="5" t="str">
        <f t="shared" si="0"/>
        <v>35 victoires et +</v>
      </c>
      <c r="E29" s="5">
        <f t="shared" si="1"/>
        <v>35</v>
      </c>
      <c r="F29" s="5"/>
      <c r="G29" s="18">
        <f t="shared" si="2"/>
        <v>10000000</v>
      </c>
      <c r="H29" s="19">
        <f t="shared" si="3"/>
        <v>-5000000</v>
      </c>
      <c r="I29" s="22">
        <f>IFERROR(IF(C29="SHERWOOD",IF(F29&lt;=E29,G29,H29),IF(IF(ISNUMBER(F29),F29,0)&gt;=E29,G29,H29)),0)</f>
        <v>-5000000</v>
      </c>
      <c r="J29" t="b">
        <f t="shared" si="5"/>
        <v>0</v>
      </c>
    </row>
    <row r="30" spans="1:10" x14ac:dyDescent="0.25">
      <c r="A30" s="45" t="s">
        <v>929</v>
      </c>
      <c r="B30" s="46" t="s">
        <v>27</v>
      </c>
      <c r="C30" s="47" t="s">
        <v>56</v>
      </c>
      <c r="D30" s="5" t="str">
        <f t="shared" si="0"/>
        <v>2,60 GAA -, MIN 30</v>
      </c>
      <c r="E30" s="5" t="str">
        <f t="shared" si="1"/>
        <v>2.7</v>
      </c>
      <c r="F30" s="5"/>
      <c r="G30" s="18">
        <f t="shared" si="2"/>
        <v>7000000</v>
      </c>
      <c r="H30" s="19">
        <f t="shared" si="3"/>
        <v>-3500000</v>
      </c>
      <c r="I30" s="22">
        <f>IFERROR(IF(C30="SHERWOOD",IF(F30&lt;=E30,G30,H30),IF(IF(ISNUMBER(F30),F30,0)&gt;=E30,G30,H30)),0)</f>
        <v>7000000</v>
      </c>
      <c r="J30" t="b">
        <f t="shared" si="5"/>
        <v>0</v>
      </c>
    </row>
    <row r="31" spans="1:10" x14ac:dyDescent="0.25">
      <c r="A31" s="45" t="s">
        <v>1276</v>
      </c>
      <c r="B31" s="46" t="s">
        <v>28</v>
      </c>
      <c r="C31" s="47" t="s">
        <v>55</v>
      </c>
      <c r="D31" s="5" t="str">
        <f t="shared" si="0"/>
        <v>50 parties et +</v>
      </c>
      <c r="E31" s="5">
        <f t="shared" si="1"/>
        <v>50</v>
      </c>
      <c r="F31" s="5"/>
      <c r="G31" s="18">
        <f t="shared" si="2"/>
        <v>6000000</v>
      </c>
      <c r="H31" s="19">
        <f t="shared" si="3"/>
        <v>-3000000</v>
      </c>
      <c r="I31" s="22">
        <f>H31</f>
        <v>-3000000</v>
      </c>
      <c r="J31" t="b">
        <f t="shared" si="5"/>
        <v>0</v>
      </c>
    </row>
    <row r="32" spans="1:10" x14ac:dyDescent="0.25">
      <c r="A32" s="45" t="s">
        <v>937</v>
      </c>
      <c r="B32" s="46" t="s">
        <v>29</v>
      </c>
      <c r="C32" s="47" t="s">
        <v>55</v>
      </c>
      <c r="D32" s="5" t="str">
        <f t="shared" si="0"/>
        <v>50 parties et +</v>
      </c>
      <c r="E32" s="5">
        <f t="shared" si="1"/>
        <v>50</v>
      </c>
      <c r="F32" s="5"/>
      <c r="G32" s="18">
        <f t="shared" si="2"/>
        <v>6000000</v>
      </c>
      <c r="H32" s="19">
        <f t="shared" si="3"/>
        <v>-3000000</v>
      </c>
      <c r="I32" s="22">
        <f>IFERROR(IF(C32="SHERWOOD",IF(F32&lt;=E32,G32,H32),IF(IF(ISNUMBER(F32),F32,0)&gt;=E32,G32,H32)),0)</f>
        <v>-3000000</v>
      </c>
      <c r="J32" t="b">
        <f t="shared" si="5"/>
        <v>0</v>
      </c>
    </row>
    <row r="33" spans="1:10" x14ac:dyDescent="0.25">
      <c r="A33" s="45" t="s">
        <v>928</v>
      </c>
      <c r="B33" s="46" t="s">
        <v>30</v>
      </c>
      <c r="C33" s="47" t="s">
        <v>1178</v>
      </c>
      <c r="D33" s="5" t="str">
        <f t="shared" si="0"/>
        <v>Gardien récoltera au moins 1 point</v>
      </c>
      <c r="E33" s="5">
        <f t="shared" si="1"/>
        <v>1</v>
      </c>
      <c r="F33" s="5"/>
      <c r="G33" s="18">
        <f t="shared" si="2"/>
        <v>3000000</v>
      </c>
      <c r="H33" s="19">
        <f t="shared" si="3"/>
        <v>-1500000</v>
      </c>
      <c r="I33" s="22">
        <f>IFERROR(IF(C33="SHERWOOD",IF(F33&lt;=E33,G33,H33),IF(IF(ISNUMBER(F33),F33,0)&gt;=E33,G33,H33)),0)</f>
        <v>-1500000</v>
      </c>
      <c r="J33" t="b">
        <f t="shared" si="5"/>
        <v>0</v>
      </c>
    </row>
    <row r="34" spans="1:10" x14ac:dyDescent="0.25">
      <c r="A34" s="45" t="s">
        <v>1326</v>
      </c>
      <c r="B34" s="46" t="s">
        <v>31</v>
      </c>
      <c r="C34" s="47" t="s">
        <v>1180</v>
      </c>
      <c r="D34" s="5" t="str">
        <f t="shared" si="0"/>
        <v>-100 GA, MIN 20 GP</v>
      </c>
      <c r="E34" s="5">
        <f t="shared" si="1"/>
        <v>100</v>
      </c>
      <c r="F34" s="5"/>
      <c r="G34" s="18">
        <f t="shared" si="2"/>
        <v>4000000</v>
      </c>
      <c r="H34" s="19">
        <f t="shared" si="3"/>
        <v>-2000000</v>
      </c>
      <c r="I34" s="22">
        <f>IFERROR(IF(C34="SHERWOOD",IF(F34&lt;=E34,G34,H34),IF(IF(ISNUMBER(F34),F34,0)&gt;=E34,G34,H34)),0)</f>
        <v>-2000000</v>
      </c>
      <c r="J34" t="b">
        <f t="shared" si="5"/>
        <v>0</v>
      </c>
    </row>
    <row r="35" spans="1:10" x14ac:dyDescent="0.25">
      <c r="A35" s="45"/>
      <c r="B35" s="46"/>
      <c r="C35" s="47"/>
      <c r="D35" s="5" t="e">
        <f t="shared" si="0"/>
        <v>#N/A</v>
      </c>
      <c r="E35" s="5" t="e">
        <f t="shared" si="1"/>
        <v>#N/A</v>
      </c>
      <c r="F35" s="5"/>
      <c r="G35" s="18" t="e">
        <f t="shared" si="2"/>
        <v>#N/A</v>
      </c>
      <c r="H35" s="19" t="e">
        <f t="shared" si="3"/>
        <v>#N/A</v>
      </c>
      <c r="I35" s="22" t="e">
        <f>G35</f>
        <v>#N/A</v>
      </c>
      <c r="J35" t="b">
        <f t="shared" si="5"/>
        <v>0</v>
      </c>
    </row>
    <row r="36" spans="1:10" x14ac:dyDescent="0.25">
      <c r="A36" s="45"/>
      <c r="B36" s="46"/>
      <c r="C36" s="47"/>
      <c r="D36" s="5" t="e">
        <f t="shared" si="0"/>
        <v>#N/A</v>
      </c>
      <c r="E36" s="5" t="e">
        <f t="shared" si="1"/>
        <v>#N/A</v>
      </c>
      <c r="F36" s="5"/>
      <c r="G36" s="18" t="e">
        <f t="shared" si="2"/>
        <v>#N/A</v>
      </c>
      <c r="H36" s="19" t="e">
        <f t="shared" si="3"/>
        <v>#N/A</v>
      </c>
      <c r="I36" s="22">
        <f>IFERROR(IF(C36="SHERWOOD",IF(F36&lt;=E36,G36,H36),IF(IF(ISNUMBER(F36),F36,0)&gt;=E36,G36,H36)),0)</f>
        <v>0</v>
      </c>
      <c r="J36" t="b">
        <f t="shared" si="5"/>
        <v>0</v>
      </c>
    </row>
    <row r="37" spans="1:10" x14ac:dyDescent="0.25">
      <c r="A37" s="45"/>
      <c r="B37" s="46"/>
      <c r="C37" s="47"/>
      <c r="D37" s="5" t="e">
        <f t="shared" si="0"/>
        <v>#N/A</v>
      </c>
      <c r="E37" s="5" t="e">
        <f t="shared" si="1"/>
        <v>#N/A</v>
      </c>
      <c r="F37" s="5"/>
      <c r="G37" s="18" t="e">
        <f t="shared" si="2"/>
        <v>#N/A</v>
      </c>
      <c r="H37" s="19" t="e">
        <f t="shared" si="3"/>
        <v>#N/A</v>
      </c>
      <c r="I37" s="22" t="e">
        <f>H37</f>
        <v>#N/A</v>
      </c>
      <c r="J37" t="b">
        <f t="shared" si="5"/>
        <v>0</v>
      </c>
    </row>
    <row r="38" spans="1:10" x14ac:dyDescent="0.25">
      <c r="A38" s="45"/>
      <c r="B38" s="46"/>
      <c r="C38" s="47"/>
      <c r="D38" s="5"/>
      <c r="E38" s="5"/>
      <c r="F38" s="5"/>
      <c r="G38" s="18"/>
      <c r="H38" s="19"/>
      <c r="I38" s="22">
        <f t="shared" ref="I38:I39" si="6">IFERROR(IF(C38="SHERWOOD",IF(F38&lt;=E38,G38,H38),IF(IF(ISNUMBER(F38),F38,0)&gt;=E38,G38,H38)),0)</f>
        <v>0</v>
      </c>
      <c r="J38" t="b">
        <f t="shared" si="5"/>
        <v>0</v>
      </c>
    </row>
    <row r="39" spans="1:10" x14ac:dyDescent="0.25">
      <c r="A39" s="45"/>
      <c r="B39" s="46"/>
      <c r="C39" s="47"/>
      <c r="D39" s="5"/>
      <c r="E39" s="5"/>
      <c r="F39" s="5"/>
      <c r="G39" s="18"/>
      <c r="H39" s="19"/>
      <c r="I39" s="22">
        <f t="shared" si="6"/>
        <v>0</v>
      </c>
      <c r="J39" t="b">
        <f t="shared" si="5"/>
        <v>0</v>
      </c>
    </row>
    <row r="41" spans="1:10" x14ac:dyDescent="0.25">
      <c r="A41" s="4"/>
    </row>
    <row r="42" spans="1:10" x14ac:dyDescent="0.25">
      <c r="A42" s="4"/>
    </row>
    <row r="43" spans="1:10" x14ac:dyDescent="0.25">
      <c r="A43" s="4"/>
    </row>
    <row r="44" spans="1:10" x14ac:dyDescent="0.25">
      <c r="A44" s="4"/>
    </row>
    <row r="45" spans="1:10" x14ac:dyDescent="0.25">
      <c r="A45" s="4"/>
    </row>
    <row r="46" spans="1:10" x14ac:dyDescent="0.25">
      <c r="A46" s="4"/>
    </row>
    <row r="47" spans="1:10" x14ac:dyDescent="0.25">
      <c r="A47" s="4"/>
    </row>
    <row r="48" spans="1:10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</sheetData>
  <sortState xmlns:xlrd2="http://schemas.microsoft.com/office/spreadsheetml/2017/richdata2" ref="A3:C34">
    <sortCondition ref="B3:B34"/>
  </sortState>
  <mergeCells count="2">
    <mergeCell ref="A1:I1"/>
    <mergeCell ref="D2:E2"/>
  </mergeCells>
  <conditionalFormatting sqref="I3:I39">
    <cfRule type="cellIs" dxfId="7" priority="1" operator="lessThanOrEqual">
      <formula>0</formula>
    </cfRule>
    <cfRule type="cellIs" dxfId="6" priority="2" operator="greaterThan">
      <formula>0</formula>
    </cfRule>
  </conditionalFormatting>
  <dataValidations count="1">
    <dataValidation type="list" allowBlank="1" showInputMessage="1" showErrorMessage="1" sqref="C3:C39" xr:uid="{9B9BBA3F-4B19-4B19-B4B3-E0C76A4D4E90}">
      <formula1>$L$1:$L$10</formula1>
    </dataValidation>
  </dataValidations>
  <pageMargins left="0.7" right="0.7" top="0.75" bottom="0.75" header="0.3" footer="0.3"/>
  <pageSetup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Club!$A$3:$A$34</xm:f>
          </x14:formula1>
          <xm:sqref>B3:B39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tabColor rgb="FF00B0F0"/>
  </sheetPr>
  <dimension ref="A1:Q78"/>
  <sheetViews>
    <sheetView view="pageBreakPreview" zoomScaleNormal="100" zoomScaleSheetLayoutView="100" workbookViewId="0">
      <selection activeCell="A22" sqref="A22:B24"/>
    </sheetView>
  </sheetViews>
  <sheetFormatPr baseColWidth="10" defaultRowHeight="15" x14ac:dyDescent="0.25"/>
  <cols>
    <col min="1" max="1" width="23.42578125" bestFit="1" customWidth="1"/>
    <col min="2" max="2" width="20.7109375" bestFit="1" customWidth="1"/>
    <col min="3" max="3" width="13.85546875" bestFit="1" customWidth="1"/>
    <col min="4" max="4" width="23.7109375" bestFit="1" customWidth="1"/>
    <col min="5" max="5" width="8.28515625" customWidth="1"/>
    <col min="6" max="6" width="26.85546875" style="43" bestFit="1" customWidth="1"/>
    <col min="7" max="7" width="12.85546875" bestFit="1" customWidth="1"/>
    <col min="8" max="8" width="12.5703125" bestFit="1" customWidth="1"/>
    <col min="9" max="9" width="12.85546875" bestFit="1" customWidth="1"/>
    <col min="12" max="12" width="14.7109375" customWidth="1"/>
    <col min="13" max="13" width="23.7109375" bestFit="1" customWidth="1"/>
    <col min="15" max="15" width="12.85546875" bestFit="1" customWidth="1"/>
    <col min="16" max="16" width="12.5703125" bestFit="1" customWidth="1"/>
  </cols>
  <sheetData>
    <row r="1" spans="1:17" ht="15.75" thickBot="1" x14ac:dyDescent="0.3">
      <c r="A1" s="109" t="s">
        <v>43</v>
      </c>
      <c r="B1" s="109"/>
      <c r="C1" s="109"/>
      <c r="D1" s="109"/>
      <c r="E1" s="109"/>
      <c r="F1" s="109"/>
      <c r="G1" s="109"/>
      <c r="H1" s="109"/>
      <c r="I1" s="109"/>
      <c r="K1" s="4" t="s">
        <v>1</v>
      </c>
      <c r="L1" s="4" t="s">
        <v>68</v>
      </c>
      <c r="M1" s="4" t="s">
        <v>1185</v>
      </c>
      <c r="N1" s="4">
        <v>45</v>
      </c>
      <c r="O1" s="12">
        <v>10000000</v>
      </c>
      <c r="P1" s="12">
        <v>-5000000</v>
      </c>
      <c r="Q1" t="s">
        <v>993</v>
      </c>
    </row>
    <row r="2" spans="1:17" ht="15.75" thickBot="1" x14ac:dyDescent="0.3">
      <c r="A2" s="24" t="s">
        <v>4</v>
      </c>
      <c r="B2" s="1" t="s">
        <v>0</v>
      </c>
      <c r="C2" s="2" t="s">
        <v>44</v>
      </c>
      <c r="D2" s="112" t="s">
        <v>45</v>
      </c>
      <c r="E2" s="113"/>
      <c r="F2" s="42" t="s">
        <v>46</v>
      </c>
      <c r="G2" s="14" t="s">
        <v>47</v>
      </c>
      <c r="H2" s="15" t="s">
        <v>48</v>
      </c>
      <c r="I2" s="15" t="s">
        <v>49</v>
      </c>
      <c r="K2" s="4"/>
      <c r="L2" s="4" t="s">
        <v>69</v>
      </c>
      <c r="M2" s="4" t="s">
        <v>1186</v>
      </c>
      <c r="N2" s="4">
        <v>35</v>
      </c>
      <c r="O2" s="12">
        <v>6000000</v>
      </c>
      <c r="P2" s="12">
        <v>-3000000</v>
      </c>
      <c r="Q2" t="s">
        <v>993</v>
      </c>
    </row>
    <row r="3" spans="1:17" x14ac:dyDescent="0.25">
      <c r="A3" s="78" t="s">
        <v>1225</v>
      </c>
      <c r="B3" s="48" t="s">
        <v>24</v>
      </c>
      <c r="C3" s="80" t="s">
        <v>69</v>
      </c>
      <c r="D3" s="8" t="str">
        <f t="shared" ref="D3:D34" si="0">VLOOKUP(C3,$L$1:$Q$13,2,FALSE)</f>
        <v>40 pts et +</v>
      </c>
      <c r="E3" s="8">
        <f t="shared" ref="E3:E34" si="1">VLOOKUP(C3,$L$1:$Q$13,3,FALSE)</f>
        <v>35</v>
      </c>
      <c r="F3" s="23"/>
      <c r="G3" s="16">
        <f t="shared" ref="G3:G34" si="2">VLOOKUP(C3,$L$1:$Q$13,4,FALSE)</f>
        <v>6000000</v>
      </c>
      <c r="H3" s="17">
        <f t="shared" ref="H3:H34" si="3">VLOOKUP(C3,$L$1:$Q$13,5,FALSE)</f>
        <v>-3000000</v>
      </c>
      <c r="I3" s="22">
        <f t="shared" ref="I3:I34" si="4">IF(IF(ISNUMBER(F3),F3,0)&gt;=E3,G3,H3)</f>
        <v>-3000000</v>
      </c>
      <c r="K3" s="4"/>
      <c r="L3" s="4" t="s">
        <v>70</v>
      </c>
      <c r="M3" s="4" t="s">
        <v>63</v>
      </c>
      <c r="N3" s="4">
        <v>30</v>
      </c>
      <c r="O3" s="12">
        <v>7000000</v>
      </c>
      <c r="P3" s="12">
        <v>-3500000</v>
      </c>
      <c r="Q3" t="s">
        <v>993</v>
      </c>
    </row>
    <row r="4" spans="1:17" x14ac:dyDescent="0.25">
      <c r="A4" s="79" t="s">
        <v>383</v>
      </c>
      <c r="B4" s="51" t="s">
        <v>24</v>
      </c>
      <c r="C4" s="81" t="s">
        <v>75</v>
      </c>
      <c r="D4" s="5" t="str">
        <f t="shared" si="0"/>
        <v>20 pts et +</v>
      </c>
      <c r="E4" s="5">
        <f t="shared" si="1"/>
        <v>20</v>
      </c>
      <c r="F4" s="23"/>
      <c r="G4" s="18">
        <f t="shared" si="2"/>
        <v>2000000</v>
      </c>
      <c r="H4" s="19">
        <f t="shared" si="3"/>
        <v>-1000000</v>
      </c>
      <c r="I4" s="22">
        <f t="shared" si="4"/>
        <v>-1000000</v>
      </c>
      <c r="K4" s="4"/>
      <c r="L4" s="4" t="s">
        <v>71</v>
      </c>
      <c r="M4" s="4" t="s">
        <v>64</v>
      </c>
      <c r="N4" s="4">
        <v>3</v>
      </c>
      <c r="O4" s="12">
        <v>5000000</v>
      </c>
      <c r="P4" s="12">
        <v>-2500000</v>
      </c>
      <c r="Q4" t="s">
        <v>993</v>
      </c>
    </row>
    <row r="5" spans="1:17" x14ac:dyDescent="0.25">
      <c r="A5" s="50" t="s">
        <v>1230</v>
      </c>
      <c r="B5" s="51" t="s">
        <v>20</v>
      </c>
      <c r="C5" s="52" t="s">
        <v>76</v>
      </c>
      <c r="D5" s="5" t="str">
        <f t="shared" si="0"/>
        <v>130 Blocks shots et +</v>
      </c>
      <c r="E5" s="5">
        <f t="shared" si="1"/>
        <v>110</v>
      </c>
      <c r="F5" s="23"/>
      <c r="G5" s="18">
        <f t="shared" si="2"/>
        <v>4000000</v>
      </c>
      <c r="H5" s="19">
        <f t="shared" si="3"/>
        <v>-2000000</v>
      </c>
      <c r="I5" s="22">
        <f t="shared" si="4"/>
        <v>-2000000</v>
      </c>
      <c r="K5" s="4"/>
      <c r="L5" s="4" t="s">
        <v>1187</v>
      </c>
      <c r="M5" s="4" t="s">
        <v>1188</v>
      </c>
      <c r="N5" s="4">
        <v>15</v>
      </c>
      <c r="O5" s="12">
        <v>4000000</v>
      </c>
      <c r="P5" s="12">
        <v>-2000000</v>
      </c>
      <c r="Q5" t="s">
        <v>993</v>
      </c>
    </row>
    <row r="6" spans="1:17" x14ac:dyDescent="0.25">
      <c r="A6" s="50" t="s">
        <v>1231</v>
      </c>
      <c r="B6" s="51" t="s">
        <v>20</v>
      </c>
      <c r="C6" s="52" t="s">
        <v>1192</v>
      </c>
      <c r="D6" s="5" t="str">
        <f t="shared" si="0"/>
        <v>MIN 2,10 PK/GP</v>
      </c>
      <c r="E6" s="5">
        <f t="shared" si="1"/>
        <v>2.1</v>
      </c>
      <c r="F6" s="23"/>
      <c r="G6" s="18">
        <f t="shared" si="2"/>
        <v>3000000</v>
      </c>
      <c r="H6" s="19">
        <f t="shared" si="3"/>
        <v>-1500000</v>
      </c>
      <c r="I6" s="22">
        <f t="shared" si="4"/>
        <v>-1500000</v>
      </c>
      <c r="K6" s="4"/>
      <c r="L6" s="4" t="s">
        <v>72</v>
      </c>
      <c r="M6" s="4" t="s">
        <v>1189</v>
      </c>
      <c r="N6" s="4">
        <v>130</v>
      </c>
      <c r="O6" s="12">
        <v>4000000</v>
      </c>
      <c r="P6" s="12">
        <v>-2000000</v>
      </c>
      <c r="Q6" t="s">
        <v>993</v>
      </c>
    </row>
    <row r="7" spans="1:17" x14ac:dyDescent="0.25">
      <c r="A7" s="50" t="s">
        <v>1234</v>
      </c>
      <c r="B7" s="51" t="s">
        <v>25</v>
      </c>
      <c r="C7" s="52" t="s">
        <v>1192</v>
      </c>
      <c r="D7" s="5" t="str">
        <f t="shared" si="0"/>
        <v>MIN 2,10 PK/GP</v>
      </c>
      <c r="E7" s="5">
        <f t="shared" si="1"/>
        <v>2.1</v>
      </c>
      <c r="F7" s="23"/>
      <c r="G7" s="18">
        <f t="shared" si="2"/>
        <v>3000000</v>
      </c>
      <c r="H7" s="19">
        <f t="shared" si="3"/>
        <v>-1500000</v>
      </c>
      <c r="I7" s="22">
        <f t="shared" si="4"/>
        <v>-1500000</v>
      </c>
      <c r="K7" s="4"/>
      <c r="L7" s="4" t="s">
        <v>73</v>
      </c>
      <c r="M7" s="4" t="s">
        <v>65</v>
      </c>
      <c r="N7" s="4">
        <v>22</v>
      </c>
      <c r="O7" s="12">
        <v>4000000</v>
      </c>
      <c r="P7" s="12">
        <v>-2000000</v>
      </c>
      <c r="Q7" t="s">
        <v>993</v>
      </c>
    </row>
    <row r="8" spans="1:17" x14ac:dyDescent="0.25">
      <c r="A8" s="50" t="s">
        <v>1240</v>
      </c>
      <c r="B8" s="51" t="s">
        <v>16</v>
      </c>
      <c r="C8" s="52" t="s">
        <v>74</v>
      </c>
      <c r="D8" s="5" t="str">
        <f t="shared" si="0"/>
        <v>125 hits et +</v>
      </c>
      <c r="E8" s="5">
        <f t="shared" si="1"/>
        <v>120</v>
      </c>
      <c r="F8" s="23"/>
      <c r="G8" s="18">
        <f t="shared" si="2"/>
        <v>4000000</v>
      </c>
      <c r="H8" s="19">
        <f t="shared" si="3"/>
        <v>-2000000</v>
      </c>
      <c r="I8" s="22">
        <f t="shared" si="4"/>
        <v>-2000000</v>
      </c>
      <c r="K8" s="4"/>
      <c r="L8" s="4" t="s">
        <v>74</v>
      </c>
      <c r="M8" s="4" t="s">
        <v>1190</v>
      </c>
      <c r="N8" s="4">
        <v>120</v>
      </c>
      <c r="O8" s="12">
        <v>4000000</v>
      </c>
      <c r="P8" s="12">
        <v>-2000000</v>
      </c>
      <c r="Q8" t="s">
        <v>993</v>
      </c>
    </row>
    <row r="9" spans="1:17" x14ac:dyDescent="0.25">
      <c r="A9" s="50" t="s">
        <v>584</v>
      </c>
      <c r="B9" s="51" t="s">
        <v>10</v>
      </c>
      <c r="C9" s="52" t="s">
        <v>74</v>
      </c>
      <c r="D9" s="5" t="str">
        <f t="shared" si="0"/>
        <v>125 hits et +</v>
      </c>
      <c r="E9" s="5">
        <f t="shared" si="1"/>
        <v>120</v>
      </c>
      <c r="F9" s="23"/>
      <c r="G9" s="18">
        <f t="shared" si="2"/>
        <v>4000000</v>
      </c>
      <c r="H9" s="19">
        <f t="shared" si="3"/>
        <v>-2000000</v>
      </c>
      <c r="I9" s="22">
        <f t="shared" si="4"/>
        <v>-2000000</v>
      </c>
      <c r="K9" s="11"/>
      <c r="L9" s="11" t="s">
        <v>75</v>
      </c>
      <c r="M9" s="11" t="s">
        <v>66</v>
      </c>
      <c r="N9" s="11">
        <v>20</v>
      </c>
      <c r="O9" s="12">
        <v>2000000</v>
      </c>
      <c r="P9" s="12">
        <v>-1000000</v>
      </c>
      <c r="Q9" t="s">
        <v>993</v>
      </c>
    </row>
    <row r="10" spans="1:17" x14ac:dyDescent="0.25">
      <c r="A10" s="50" t="s">
        <v>1243</v>
      </c>
      <c r="B10" s="51" t="s">
        <v>1162</v>
      </c>
      <c r="C10" s="52" t="s">
        <v>75</v>
      </c>
      <c r="D10" s="5" t="str">
        <f t="shared" si="0"/>
        <v>20 pts et +</v>
      </c>
      <c r="E10" s="5">
        <f t="shared" si="1"/>
        <v>20</v>
      </c>
      <c r="F10" s="23"/>
      <c r="G10" s="18">
        <f t="shared" si="2"/>
        <v>2000000</v>
      </c>
      <c r="H10" s="19">
        <f t="shared" si="3"/>
        <v>-1000000</v>
      </c>
      <c r="I10" s="22">
        <f t="shared" si="4"/>
        <v>-1000000</v>
      </c>
      <c r="K10" s="11"/>
      <c r="L10" s="11" t="s">
        <v>76</v>
      </c>
      <c r="M10" s="11" t="s">
        <v>1191</v>
      </c>
      <c r="N10" s="11">
        <v>110</v>
      </c>
      <c r="O10" s="12">
        <v>4000000</v>
      </c>
      <c r="P10" s="12">
        <v>-2000000</v>
      </c>
      <c r="Q10" t="s">
        <v>993</v>
      </c>
    </row>
    <row r="11" spans="1:17" x14ac:dyDescent="0.25">
      <c r="A11" s="50" t="s">
        <v>1249</v>
      </c>
      <c r="B11" s="51" t="s">
        <v>13</v>
      </c>
      <c r="C11" s="52" t="s">
        <v>70</v>
      </c>
      <c r="D11" s="5" t="str">
        <f t="shared" si="0"/>
        <v>10 buts et + 20 passes et +</v>
      </c>
      <c r="E11" s="5">
        <f t="shared" si="1"/>
        <v>30</v>
      </c>
      <c r="F11" s="23"/>
      <c r="G11" s="18">
        <f t="shared" si="2"/>
        <v>7000000</v>
      </c>
      <c r="H11" s="19">
        <f t="shared" si="3"/>
        <v>-3500000</v>
      </c>
      <c r="I11" s="22">
        <f t="shared" si="4"/>
        <v>-3500000</v>
      </c>
      <c r="K11" s="11"/>
      <c r="L11" s="11" t="s">
        <v>77</v>
      </c>
      <c r="M11" s="11" t="s">
        <v>67</v>
      </c>
      <c r="N11" s="11">
        <v>78</v>
      </c>
      <c r="O11" s="12">
        <v>3000000</v>
      </c>
      <c r="P11" s="12">
        <v>-1500000</v>
      </c>
      <c r="Q11" t="s">
        <v>993</v>
      </c>
    </row>
    <row r="12" spans="1:17" x14ac:dyDescent="0.25">
      <c r="A12" s="50" t="s">
        <v>1250</v>
      </c>
      <c r="B12" s="51" t="s">
        <v>13</v>
      </c>
      <c r="C12" s="52" t="s">
        <v>75</v>
      </c>
      <c r="D12" s="5" t="str">
        <f t="shared" si="0"/>
        <v>20 pts et +</v>
      </c>
      <c r="E12" s="5">
        <f t="shared" si="1"/>
        <v>20</v>
      </c>
      <c r="F12" s="23"/>
      <c r="G12" s="18">
        <f t="shared" si="2"/>
        <v>2000000</v>
      </c>
      <c r="H12" s="19">
        <f t="shared" si="3"/>
        <v>-1000000</v>
      </c>
      <c r="I12" s="22">
        <f t="shared" si="4"/>
        <v>-1000000</v>
      </c>
      <c r="L12" s="11" t="s">
        <v>1192</v>
      </c>
      <c r="M12" s="11" t="s">
        <v>1193</v>
      </c>
      <c r="N12" s="11">
        <v>2.1</v>
      </c>
      <c r="O12" s="12">
        <v>3000000</v>
      </c>
      <c r="P12" s="12">
        <v>-1500000</v>
      </c>
      <c r="Q12" t="s">
        <v>993</v>
      </c>
    </row>
    <row r="13" spans="1:17" x14ac:dyDescent="0.25">
      <c r="A13" s="50" t="s">
        <v>1253</v>
      </c>
      <c r="B13" s="51" t="s">
        <v>6</v>
      </c>
      <c r="C13" s="52" t="s">
        <v>74</v>
      </c>
      <c r="D13" s="5" t="str">
        <f t="shared" si="0"/>
        <v>125 hits et +</v>
      </c>
      <c r="E13" s="5">
        <f t="shared" si="1"/>
        <v>120</v>
      </c>
      <c r="F13" s="23"/>
      <c r="G13" s="18">
        <f t="shared" si="2"/>
        <v>4000000</v>
      </c>
      <c r="H13" s="19">
        <f t="shared" si="3"/>
        <v>-2000000</v>
      </c>
      <c r="I13" s="22">
        <f t="shared" si="4"/>
        <v>-2000000</v>
      </c>
      <c r="L13" s="11" t="s">
        <v>1194</v>
      </c>
      <c r="M13" s="11" t="s">
        <v>1195</v>
      </c>
      <c r="N13" s="11">
        <v>51</v>
      </c>
      <c r="O13" s="12">
        <v>3000000</v>
      </c>
      <c r="P13" s="12">
        <v>-1500000</v>
      </c>
      <c r="Q13" t="s">
        <v>993</v>
      </c>
    </row>
    <row r="14" spans="1:17" x14ac:dyDescent="0.25">
      <c r="A14" s="50" t="s">
        <v>1254</v>
      </c>
      <c r="B14" s="51" t="s">
        <v>6</v>
      </c>
      <c r="C14" s="52" t="s">
        <v>1192</v>
      </c>
      <c r="D14" s="5" t="str">
        <f t="shared" si="0"/>
        <v>MIN 2,10 PK/GP</v>
      </c>
      <c r="E14" s="5">
        <f t="shared" si="1"/>
        <v>2.1</v>
      </c>
      <c r="F14" s="23"/>
      <c r="G14" s="18">
        <f t="shared" si="2"/>
        <v>3000000</v>
      </c>
      <c r="H14" s="19">
        <f t="shared" si="3"/>
        <v>-1500000</v>
      </c>
      <c r="I14" s="22">
        <f t="shared" si="4"/>
        <v>-1500000</v>
      </c>
    </row>
    <row r="15" spans="1:17" x14ac:dyDescent="0.25">
      <c r="A15" s="50" t="s">
        <v>531</v>
      </c>
      <c r="B15" s="51" t="s">
        <v>61</v>
      </c>
      <c r="C15" s="52" t="s">
        <v>73</v>
      </c>
      <c r="D15" s="5" t="str">
        <f t="shared" si="0"/>
        <v>22 TOI minutes et +</v>
      </c>
      <c r="E15" s="5">
        <f t="shared" si="1"/>
        <v>22</v>
      </c>
      <c r="F15" s="23"/>
      <c r="G15" s="18">
        <f t="shared" si="2"/>
        <v>4000000</v>
      </c>
      <c r="H15" s="19">
        <f t="shared" si="3"/>
        <v>-2000000</v>
      </c>
      <c r="I15" s="22">
        <f t="shared" si="4"/>
        <v>-2000000</v>
      </c>
    </row>
    <row r="16" spans="1:17" x14ac:dyDescent="0.25">
      <c r="A16" s="50" t="s">
        <v>425</v>
      </c>
      <c r="B16" s="51" t="s">
        <v>61</v>
      </c>
      <c r="C16" s="52" t="s">
        <v>75</v>
      </c>
      <c r="D16" s="5" t="str">
        <f t="shared" si="0"/>
        <v>20 pts et +</v>
      </c>
      <c r="E16" s="5">
        <f t="shared" si="1"/>
        <v>20</v>
      </c>
      <c r="F16" s="23"/>
      <c r="G16" s="18">
        <f t="shared" si="2"/>
        <v>2000000</v>
      </c>
      <c r="H16" s="19">
        <f t="shared" si="3"/>
        <v>-1000000</v>
      </c>
      <c r="I16" s="22">
        <f t="shared" si="4"/>
        <v>-1000000</v>
      </c>
    </row>
    <row r="17" spans="1:9" x14ac:dyDescent="0.25">
      <c r="A17" s="50" t="s">
        <v>1259</v>
      </c>
      <c r="B17" s="51" t="s">
        <v>15</v>
      </c>
      <c r="C17" s="52" t="s">
        <v>68</v>
      </c>
      <c r="D17" s="5" t="str">
        <f t="shared" si="0"/>
        <v>50 pts et +</v>
      </c>
      <c r="E17" s="5">
        <f t="shared" si="1"/>
        <v>45</v>
      </c>
      <c r="F17" s="23"/>
      <c r="G17" s="18">
        <f t="shared" si="2"/>
        <v>10000000</v>
      </c>
      <c r="H17" s="19">
        <f t="shared" si="3"/>
        <v>-5000000</v>
      </c>
      <c r="I17" s="22">
        <f t="shared" si="4"/>
        <v>-5000000</v>
      </c>
    </row>
    <row r="18" spans="1:9" x14ac:dyDescent="0.25">
      <c r="A18" s="50" t="s">
        <v>875</v>
      </c>
      <c r="B18" s="51" t="s">
        <v>15</v>
      </c>
      <c r="C18" s="52" t="s">
        <v>69</v>
      </c>
      <c r="D18" s="5" t="str">
        <f t="shared" si="0"/>
        <v>40 pts et +</v>
      </c>
      <c r="E18" s="5">
        <f t="shared" si="1"/>
        <v>35</v>
      </c>
      <c r="F18" s="23"/>
      <c r="G18" s="18">
        <f t="shared" si="2"/>
        <v>6000000</v>
      </c>
      <c r="H18" s="19">
        <f t="shared" si="3"/>
        <v>-3000000</v>
      </c>
      <c r="I18" s="22">
        <f t="shared" si="4"/>
        <v>-3000000</v>
      </c>
    </row>
    <row r="19" spans="1:9" x14ac:dyDescent="0.25">
      <c r="A19" s="50" t="s">
        <v>557</v>
      </c>
      <c r="B19" s="51" t="s">
        <v>15</v>
      </c>
      <c r="C19" s="52" t="s">
        <v>75</v>
      </c>
      <c r="D19" s="5" t="str">
        <f t="shared" si="0"/>
        <v>20 pts et +</v>
      </c>
      <c r="E19" s="5">
        <f t="shared" si="1"/>
        <v>20</v>
      </c>
      <c r="F19" s="23"/>
      <c r="G19" s="18">
        <f t="shared" si="2"/>
        <v>2000000</v>
      </c>
      <c r="H19" s="19">
        <f t="shared" si="3"/>
        <v>-1000000</v>
      </c>
      <c r="I19" s="22">
        <f t="shared" si="4"/>
        <v>-1000000</v>
      </c>
    </row>
    <row r="20" spans="1:9" x14ac:dyDescent="0.25">
      <c r="A20" s="50" t="s">
        <v>194</v>
      </c>
      <c r="B20" s="71" t="s">
        <v>30</v>
      </c>
      <c r="C20" s="52" t="s">
        <v>69</v>
      </c>
      <c r="D20" s="5" t="str">
        <f t="shared" si="0"/>
        <v>40 pts et +</v>
      </c>
      <c r="E20" s="5">
        <f t="shared" si="1"/>
        <v>35</v>
      </c>
      <c r="F20" s="23"/>
      <c r="G20" s="18">
        <f t="shared" si="2"/>
        <v>6000000</v>
      </c>
      <c r="H20" s="19">
        <f t="shared" si="3"/>
        <v>-3000000</v>
      </c>
      <c r="I20" s="22">
        <f t="shared" si="4"/>
        <v>-3000000</v>
      </c>
    </row>
    <row r="21" spans="1:9" x14ac:dyDescent="0.25">
      <c r="A21" s="50" t="s">
        <v>335</v>
      </c>
      <c r="B21" s="71" t="s">
        <v>30</v>
      </c>
      <c r="C21" s="52" t="s">
        <v>72</v>
      </c>
      <c r="D21" s="5" t="str">
        <f t="shared" si="0"/>
        <v>140 tirs au buts et +</v>
      </c>
      <c r="E21" s="5">
        <f t="shared" si="1"/>
        <v>130</v>
      </c>
      <c r="F21" s="23"/>
      <c r="G21" s="18">
        <f t="shared" si="2"/>
        <v>4000000</v>
      </c>
      <c r="H21" s="19">
        <f t="shared" si="3"/>
        <v>-2000000</v>
      </c>
      <c r="I21" s="22">
        <f t="shared" si="4"/>
        <v>-2000000</v>
      </c>
    </row>
    <row r="22" spans="1:9" x14ac:dyDescent="0.25">
      <c r="A22" s="50" t="s">
        <v>555</v>
      </c>
      <c r="B22" s="71" t="s">
        <v>8</v>
      </c>
      <c r="C22" s="52" t="s">
        <v>74</v>
      </c>
      <c r="D22" s="5" t="str">
        <f t="shared" si="0"/>
        <v>125 hits et +</v>
      </c>
      <c r="E22" s="5">
        <f t="shared" si="1"/>
        <v>120</v>
      </c>
      <c r="F22" s="23"/>
      <c r="G22" s="18">
        <f t="shared" si="2"/>
        <v>4000000</v>
      </c>
      <c r="H22" s="19">
        <f t="shared" si="3"/>
        <v>-2000000</v>
      </c>
      <c r="I22" s="22">
        <f t="shared" si="4"/>
        <v>-2000000</v>
      </c>
    </row>
    <row r="23" spans="1:9" x14ac:dyDescent="0.25">
      <c r="A23" s="50" t="s">
        <v>1263</v>
      </c>
      <c r="B23" s="71" t="s">
        <v>8</v>
      </c>
      <c r="C23" s="52" t="s">
        <v>73</v>
      </c>
      <c r="D23" s="5" t="str">
        <f t="shared" si="0"/>
        <v>22 TOI minutes et +</v>
      </c>
      <c r="E23" s="5">
        <f t="shared" si="1"/>
        <v>22</v>
      </c>
      <c r="F23" s="23"/>
      <c r="G23" s="18">
        <f t="shared" si="2"/>
        <v>4000000</v>
      </c>
      <c r="H23" s="19">
        <f t="shared" si="3"/>
        <v>-2000000</v>
      </c>
      <c r="I23" s="22">
        <f t="shared" si="4"/>
        <v>-2000000</v>
      </c>
    </row>
    <row r="24" spans="1:9" x14ac:dyDescent="0.25">
      <c r="A24" s="50" t="s">
        <v>662</v>
      </c>
      <c r="B24" s="71" t="s">
        <v>8</v>
      </c>
      <c r="C24" s="52" t="s">
        <v>69</v>
      </c>
      <c r="D24" s="5" t="str">
        <f t="shared" si="0"/>
        <v>40 pts et +</v>
      </c>
      <c r="E24" s="5">
        <f t="shared" si="1"/>
        <v>35</v>
      </c>
      <c r="F24" s="23"/>
      <c r="G24" s="18">
        <f t="shared" si="2"/>
        <v>6000000</v>
      </c>
      <c r="H24" s="19">
        <f t="shared" si="3"/>
        <v>-3000000</v>
      </c>
      <c r="I24" s="22">
        <f t="shared" si="4"/>
        <v>-3000000</v>
      </c>
    </row>
    <row r="25" spans="1:9" x14ac:dyDescent="0.25">
      <c r="A25" s="50" t="s">
        <v>284</v>
      </c>
      <c r="B25" s="51" t="s">
        <v>5</v>
      </c>
      <c r="C25" s="52" t="s">
        <v>70</v>
      </c>
      <c r="D25" s="5" t="str">
        <f t="shared" si="0"/>
        <v>10 buts et + 20 passes et +</v>
      </c>
      <c r="E25" s="5">
        <f t="shared" si="1"/>
        <v>30</v>
      </c>
      <c r="F25" s="23"/>
      <c r="G25" s="18">
        <f t="shared" si="2"/>
        <v>7000000</v>
      </c>
      <c r="H25" s="19">
        <f t="shared" si="3"/>
        <v>-3500000</v>
      </c>
      <c r="I25" s="22">
        <f t="shared" si="4"/>
        <v>-3500000</v>
      </c>
    </row>
    <row r="26" spans="1:9" x14ac:dyDescent="0.25">
      <c r="A26" s="50" t="s">
        <v>1270</v>
      </c>
      <c r="B26" s="51" t="s">
        <v>12</v>
      </c>
      <c r="C26" s="52" t="s">
        <v>74</v>
      </c>
      <c r="D26" s="5" t="str">
        <f t="shared" si="0"/>
        <v>125 hits et +</v>
      </c>
      <c r="E26" s="5">
        <f t="shared" si="1"/>
        <v>120</v>
      </c>
      <c r="F26" s="23"/>
      <c r="G26" s="18">
        <f t="shared" si="2"/>
        <v>4000000</v>
      </c>
      <c r="H26" s="19">
        <f t="shared" si="3"/>
        <v>-2000000</v>
      </c>
      <c r="I26" s="22">
        <f t="shared" si="4"/>
        <v>-2000000</v>
      </c>
    </row>
    <row r="27" spans="1:9" x14ac:dyDescent="0.25">
      <c r="A27" s="50" t="s">
        <v>1271</v>
      </c>
      <c r="B27" s="51" t="s">
        <v>12</v>
      </c>
      <c r="C27" s="52" t="s">
        <v>73</v>
      </c>
      <c r="D27" s="5" t="str">
        <f t="shared" si="0"/>
        <v>22 TOI minutes et +</v>
      </c>
      <c r="E27" s="5">
        <f t="shared" si="1"/>
        <v>22</v>
      </c>
      <c r="F27" s="23"/>
      <c r="G27" s="18">
        <f t="shared" si="2"/>
        <v>4000000</v>
      </c>
      <c r="H27" s="19">
        <f t="shared" si="3"/>
        <v>-2000000</v>
      </c>
      <c r="I27" s="22">
        <f t="shared" si="4"/>
        <v>-2000000</v>
      </c>
    </row>
    <row r="28" spans="1:9" x14ac:dyDescent="0.25">
      <c r="A28" s="50" t="s">
        <v>248</v>
      </c>
      <c r="B28" s="51" t="s">
        <v>28</v>
      </c>
      <c r="C28" s="52" t="s">
        <v>73</v>
      </c>
      <c r="D28" s="5" t="str">
        <f t="shared" si="0"/>
        <v>22 TOI minutes et +</v>
      </c>
      <c r="E28" s="5">
        <f t="shared" si="1"/>
        <v>22</v>
      </c>
      <c r="F28" s="23"/>
      <c r="G28" s="18">
        <f t="shared" si="2"/>
        <v>4000000</v>
      </c>
      <c r="H28" s="19">
        <f t="shared" si="3"/>
        <v>-2000000</v>
      </c>
      <c r="I28" s="22">
        <f t="shared" si="4"/>
        <v>-2000000</v>
      </c>
    </row>
    <row r="29" spans="1:9" x14ac:dyDescent="0.25">
      <c r="A29" s="50" t="s">
        <v>1278</v>
      </c>
      <c r="B29" s="51" t="s">
        <v>60</v>
      </c>
      <c r="C29" s="52" t="s">
        <v>70</v>
      </c>
      <c r="D29" s="5" t="str">
        <f t="shared" si="0"/>
        <v>10 buts et + 20 passes et +</v>
      </c>
      <c r="E29" s="5">
        <f t="shared" si="1"/>
        <v>30</v>
      </c>
      <c r="F29" s="23"/>
      <c r="G29" s="18">
        <f t="shared" si="2"/>
        <v>7000000</v>
      </c>
      <c r="H29" s="19">
        <f t="shared" si="3"/>
        <v>-3500000</v>
      </c>
      <c r="I29" s="22">
        <f t="shared" si="4"/>
        <v>-3500000</v>
      </c>
    </row>
    <row r="30" spans="1:9" x14ac:dyDescent="0.25">
      <c r="A30" s="50" t="s">
        <v>1279</v>
      </c>
      <c r="B30" s="51" t="s">
        <v>60</v>
      </c>
      <c r="C30" s="52" t="s">
        <v>69</v>
      </c>
      <c r="D30" s="5" t="str">
        <f t="shared" si="0"/>
        <v>40 pts et +</v>
      </c>
      <c r="E30" s="5">
        <f t="shared" si="1"/>
        <v>35</v>
      </c>
      <c r="F30" s="23"/>
      <c r="G30" s="18">
        <f t="shared" si="2"/>
        <v>6000000</v>
      </c>
      <c r="H30" s="19">
        <f t="shared" si="3"/>
        <v>-3000000</v>
      </c>
      <c r="I30" s="22">
        <f t="shared" si="4"/>
        <v>-3000000</v>
      </c>
    </row>
    <row r="31" spans="1:9" x14ac:dyDescent="0.25">
      <c r="A31" s="50" t="s">
        <v>1280</v>
      </c>
      <c r="B31" s="51" t="s">
        <v>60</v>
      </c>
      <c r="C31" s="52" t="s">
        <v>73</v>
      </c>
      <c r="D31" s="5" t="str">
        <f t="shared" si="0"/>
        <v>22 TOI minutes et +</v>
      </c>
      <c r="E31" s="5">
        <f t="shared" si="1"/>
        <v>22</v>
      </c>
      <c r="F31" s="23"/>
      <c r="G31" s="18">
        <f t="shared" si="2"/>
        <v>4000000</v>
      </c>
      <c r="H31" s="19">
        <f t="shared" si="3"/>
        <v>-2000000</v>
      </c>
      <c r="I31" s="22">
        <f t="shared" si="4"/>
        <v>-2000000</v>
      </c>
    </row>
    <row r="32" spans="1:9" x14ac:dyDescent="0.25">
      <c r="A32" s="50" t="s">
        <v>514</v>
      </c>
      <c r="B32" s="51" t="s">
        <v>17</v>
      </c>
      <c r="C32" s="52" t="s">
        <v>76</v>
      </c>
      <c r="D32" s="5" t="str">
        <f t="shared" si="0"/>
        <v>130 Blocks shots et +</v>
      </c>
      <c r="E32" s="5">
        <f t="shared" si="1"/>
        <v>110</v>
      </c>
      <c r="F32" s="23"/>
      <c r="G32" s="18">
        <f t="shared" si="2"/>
        <v>4000000</v>
      </c>
      <c r="H32" s="19">
        <f t="shared" si="3"/>
        <v>-2000000</v>
      </c>
      <c r="I32" s="22">
        <f t="shared" si="4"/>
        <v>-2000000</v>
      </c>
    </row>
    <row r="33" spans="1:11" x14ac:dyDescent="0.25">
      <c r="A33" s="50" t="s">
        <v>1286</v>
      </c>
      <c r="B33" s="51" t="s">
        <v>22</v>
      </c>
      <c r="C33" s="52" t="s">
        <v>1187</v>
      </c>
      <c r="D33" s="5" t="str">
        <f t="shared" si="0"/>
        <v>Recrue 15 pts et +</v>
      </c>
      <c r="E33" s="5">
        <f t="shared" si="1"/>
        <v>15</v>
      </c>
      <c r="F33" s="23"/>
      <c r="G33" s="18">
        <f t="shared" si="2"/>
        <v>4000000</v>
      </c>
      <c r="H33" s="19">
        <f t="shared" si="3"/>
        <v>-2000000</v>
      </c>
      <c r="I33" s="22">
        <f t="shared" si="4"/>
        <v>-2000000</v>
      </c>
    </row>
    <row r="34" spans="1:11" x14ac:dyDescent="0.25">
      <c r="A34" s="50" t="s">
        <v>361</v>
      </c>
      <c r="B34" s="51" t="s">
        <v>22</v>
      </c>
      <c r="C34" s="52" t="s">
        <v>1192</v>
      </c>
      <c r="D34" s="5" t="str">
        <f t="shared" si="0"/>
        <v>MIN 2,10 PK/GP</v>
      </c>
      <c r="E34" s="5">
        <f t="shared" si="1"/>
        <v>2.1</v>
      </c>
      <c r="F34" s="23"/>
      <c r="G34" s="18">
        <f t="shared" si="2"/>
        <v>3000000</v>
      </c>
      <c r="H34" s="19">
        <f t="shared" si="3"/>
        <v>-1500000</v>
      </c>
      <c r="I34" s="22">
        <f t="shared" si="4"/>
        <v>-1500000</v>
      </c>
    </row>
    <row r="35" spans="1:11" x14ac:dyDescent="0.25">
      <c r="A35" s="50" t="s">
        <v>313</v>
      </c>
      <c r="B35" s="51" t="s">
        <v>7</v>
      </c>
      <c r="C35" s="52" t="s">
        <v>69</v>
      </c>
      <c r="D35" s="5" t="str">
        <f t="shared" ref="D35:D66" si="5">VLOOKUP(C35,$L$1:$Q$13,2,FALSE)</f>
        <v>40 pts et +</v>
      </c>
      <c r="E35" s="5">
        <f t="shared" ref="E35:E69" si="6">VLOOKUP(C35,$L$1:$Q$13,3,FALSE)</f>
        <v>35</v>
      </c>
      <c r="F35" s="23"/>
      <c r="G35" s="18">
        <f t="shared" ref="G35:G69" si="7">VLOOKUP(C35,$L$1:$Q$13,4,FALSE)</f>
        <v>6000000</v>
      </c>
      <c r="H35" s="19">
        <f t="shared" ref="H35:H69" si="8">VLOOKUP(C35,$L$1:$Q$13,5,FALSE)</f>
        <v>-3000000</v>
      </c>
      <c r="I35" s="22">
        <f t="shared" ref="I35:I66" si="9">IF(IF(ISNUMBER(F35),F35,0)&gt;=E35,G35,H35)</f>
        <v>-3000000</v>
      </c>
      <c r="K35" t="e">
        <f>"MANQUE BUT"&amp;"("&amp;VLOOKUP(A35,'Stats Commandite'!$A$2:$L$1000,3,FALSE)&amp;")"</f>
        <v>#N/A</v>
      </c>
    </row>
    <row r="36" spans="1:11" x14ac:dyDescent="0.25">
      <c r="A36" s="50" t="s">
        <v>1289</v>
      </c>
      <c r="B36" s="51" t="s">
        <v>7</v>
      </c>
      <c r="C36" s="52" t="s">
        <v>70</v>
      </c>
      <c r="D36" s="5" t="str">
        <f t="shared" si="5"/>
        <v>10 buts et + 20 passes et +</v>
      </c>
      <c r="E36" s="5">
        <f t="shared" si="6"/>
        <v>30</v>
      </c>
      <c r="F36" s="77"/>
      <c r="G36" s="18">
        <f t="shared" si="7"/>
        <v>7000000</v>
      </c>
      <c r="H36" s="19">
        <f t="shared" si="8"/>
        <v>-3500000</v>
      </c>
      <c r="I36" s="22">
        <f t="shared" si="9"/>
        <v>-3500000</v>
      </c>
    </row>
    <row r="37" spans="1:11" x14ac:dyDescent="0.25">
      <c r="A37" s="50" t="s">
        <v>1293</v>
      </c>
      <c r="B37" s="51" t="s">
        <v>59</v>
      </c>
      <c r="C37" s="52" t="s">
        <v>70</v>
      </c>
      <c r="D37" s="5" t="str">
        <f t="shared" si="5"/>
        <v>10 buts et + 20 passes et +</v>
      </c>
      <c r="E37" s="5">
        <f t="shared" si="6"/>
        <v>30</v>
      </c>
      <c r="F37" s="23"/>
      <c r="G37" s="18">
        <f t="shared" si="7"/>
        <v>7000000</v>
      </c>
      <c r="H37" s="19">
        <f t="shared" si="8"/>
        <v>-3500000</v>
      </c>
      <c r="I37" s="22">
        <f t="shared" si="9"/>
        <v>-3500000</v>
      </c>
    </row>
    <row r="38" spans="1:11" x14ac:dyDescent="0.25">
      <c r="A38" s="50" t="s">
        <v>1294</v>
      </c>
      <c r="B38" s="51" t="s">
        <v>59</v>
      </c>
      <c r="C38" s="52" t="s">
        <v>69</v>
      </c>
      <c r="D38" s="5" t="str">
        <f t="shared" si="5"/>
        <v>40 pts et +</v>
      </c>
      <c r="E38" s="5">
        <f t="shared" si="6"/>
        <v>35</v>
      </c>
      <c r="F38" s="23"/>
      <c r="G38" s="18">
        <f t="shared" si="7"/>
        <v>6000000</v>
      </c>
      <c r="H38" s="19">
        <f t="shared" si="8"/>
        <v>-3000000</v>
      </c>
      <c r="I38" s="22">
        <f t="shared" si="9"/>
        <v>-3000000</v>
      </c>
    </row>
    <row r="39" spans="1:11" x14ac:dyDescent="0.25">
      <c r="A39" s="50" t="s">
        <v>1304</v>
      </c>
      <c r="B39" s="51" t="s">
        <v>107</v>
      </c>
      <c r="C39" s="52" t="s">
        <v>69</v>
      </c>
      <c r="D39" s="5" t="str">
        <f t="shared" si="5"/>
        <v>40 pts et +</v>
      </c>
      <c r="E39" s="5">
        <f t="shared" si="6"/>
        <v>35</v>
      </c>
      <c r="F39" s="23"/>
      <c r="G39" s="18">
        <f t="shared" si="7"/>
        <v>6000000</v>
      </c>
      <c r="H39" s="19">
        <f t="shared" si="8"/>
        <v>-3000000</v>
      </c>
      <c r="I39" s="22">
        <f t="shared" si="9"/>
        <v>-3000000</v>
      </c>
    </row>
    <row r="40" spans="1:11" x14ac:dyDescent="0.25">
      <c r="A40" s="50" t="s">
        <v>1305</v>
      </c>
      <c r="B40" s="51" t="s">
        <v>107</v>
      </c>
      <c r="C40" s="52" t="s">
        <v>74</v>
      </c>
      <c r="D40" s="5" t="str">
        <f t="shared" si="5"/>
        <v>125 hits et +</v>
      </c>
      <c r="E40" s="5">
        <f t="shared" si="6"/>
        <v>120</v>
      </c>
      <c r="F40" s="23"/>
      <c r="G40" s="18">
        <f t="shared" si="7"/>
        <v>4000000</v>
      </c>
      <c r="H40" s="19">
        <f t="shared" si="8"/>
        <v>-2000000</v>
      </c>
      <c r="I40" s="22">
        <f t="shared" si="9"/>
        <v>-2000000</v>
      </c>
    </row>
    <row r="41" spans="1:11" x14ac:dyDescent="0.25">
      <c r="A41" s="50" t="s">
        <v>512</v>
      </c>
      <c r="B41" s="51" t="s">
        <v>58</v>
      </c>
      <c r="C41" s="52" t="s">
        <v>75</v>
      </c>
      <c r="D41" s="5" t="str">
        <f t="shared" si="5"/>
        <v>20 pts et +</v>
      </c>
      <c r="E41" s="5">
        <f t="shared" si="6"/>
        <v>20</v>
      </c>
      <c r="F41" s="23"/>
      <c r="G41" s="18">
        <f t="shared" si="7"/>
        <v>2000000</v>
      </c>
      <c r="H41" s="19">
        <f t="shared" si="8"/>
        <v>-1000000</v>
      </c>
      <c r="I41" s="22">
        <f t="shared" si="9"/>
        <v>-1000000</v>
      </c>
    </row>
    <row r="42" spans="1:11" x14ac:dyDescent="0.25">
      <c r="A42" s="50" t="s">
        <v>1018</v>
      </c>
      <c r="B42" s="51" t="s">
        <v>21</v>
      </c>
      <c r="C42" s="52" t="s">
        <v>68</v>
      </c>
      <c r="D42" s="5" t="str">
        <f t="shared" si="5"/>
        <v>50 pts et +</v>
      </c>
      <c r="E42" s="5">
        <f t="shared" si="6"/>
        <v>45</v>
      </c>
      <c r="F42" s="23"/>
      <c r="G42" s="18">
        <f t="shared" si="7"/>
        <v>10000000</v>
      </c>
      <c r="H42" s="19">
        <f t="shared" si="8"/>
        <v>-5000000</v>
      </c>
      <c r="I42" s="22">
        <f t="shared" si="9"/>
        <v>-5000000</v>
      </c>
    </row>
    <row r="43" spans="1:11" x14ac:dyDescent="0.25">
      <c r="A43" s="50" t="s">
        <v>1311</v>
      </c>
      <c r="B43" s="51" t="s">
        <v>21</v>
      </c>
      <c r="C43" s="52" t="s">
        <v>71</v>
      </c>
      <c r="D43" s="5" t="str">
        <f t="shared" si="5"/>
        <v>3 buts et + en PP</v>
      </c>
      <c r="E43" s="5">
        <f t="shared" si="6"/>
        <v>3</v>
      </c>
      <c r="F43" s="23"/>
      <c r="G43" s="18">
        <f t="shared" si="7"/>
        <v>5000000</v>
      </c>
      <c r="H43" s="19">
        <f t="shared" si="8"/>
        <v>-2500000</v>
      </c>
      <c r="I43" s="22">
        <f t="shared" si="9"/>
        <v>-2500000</v>
      </c>
    </row>
    <row r="44" spans="1:11" x14ac:dyDescent="0.25">
      <c r="A44" s="50" t="s">
        <v>411</v>
      </c>
      <c r="B44" s="51" t="s">
        <v>23</v>
      </c>
      <c r="C44" s="52" t="s">
        <v>74</v>
      </c>
      <c r="D44" s="5" t="str">
        <f t="shared" si="5"/>
        <v>125 hits et +</v>
      </c>
      <c r="E44" s="5">
        <f t="shared" si="6"/>
        <v>120</v>
      </c>
      <c r="F44" s="23"/>
      <c r="G44" s="18">
        <f t="shared" si="7"/>
        <v>4000000</v>
      </c>
      <c r="H44" s="19">
        <f t="shared" si="8"/>
        <v>-2000000</v>
      </c>
      <c r="I44" s="22">
        <f t="shared" si="9"/>
        <v>-2000000</v>
      </c>
    </row>
    <row r="45" spans="1:11" x14ac:dyDescent="0.25">
      <c r="A45" s="50" t="s">
        <v>794</v>
      </c>
      <c r="B45" s="51" t="s">
        <v>23</v>
      </c>
      <c r="C45" s="52" t="s">
        <v>75</v>
      </c>
      <c r="D45" s="5" t="str">
        <f t="shared" si="5"/>
        <v>20 pts et +</v>
      </c>
      <c r="E45" s="5">
        <f t="shared" si="6"/>
        <v>20</v>
      </c>
      <c r="F45" s="23"/>
      <c r="G45" s="18">
        <f t="shared" si="7"/>
        <v>2000000</v>
      </c>
      <c r="H45" s="19">
        <f t="shared" si="8"/>
        <v>-1000000</v>
      </c>
      <c r="I45" s="22">
        <f t="shared" si="9"/>
        <v>-1000000</v>
      </c>
    </row>
    <row r="46" spans="1:11" x14ac:dyDescent="0.25">
      <c r="A46" s="50" t="s">
        <v>1319</v>
      </c>
      <c r="B46" s="51" t="s">
        <v>106</v>
      </c>
      <c r="C46" s="52" t="s">
        <v>71</v>
      </c>
      <c r="D46" s="5" t="str">
        <f t="shared" si="5"/>
        <v>3 buts et + en PP</v>
      </c>
      <c r="E46" s="5">
        <f t="shared" si="6"/>
        <v>3</v>
      </c>
      <c r="F46" s="23"/>
      <c r="G46" s="18">
        <f t="shared" si="7"/>
        <v>5000000</v>
      </c>
      <c r="H46" s="19">
        <f t="shared" si="8"/>
        <v>-2500000</v>
      </c>
      <c r="I46" s="22">
        <f t="shared" si="9"/>
        <v>-2500000</v>
      </c>
    </row>
    <row r="47" spans="1:11" x14ac:dyDescent="0.25">
      <c r="A47" s="50" t="s">
        <v>1320</v>
      </c>
      <c r="B47" s="51" t="s">
        <v>106</v>
      </c>
      <c r="C47" s="52" t="s">
        <v>69</v>
      </c>
      <c r="D47" s="5" t="str">
        <f t="shared" si="5"/>
        <v>40 pts et +</v>
      </c>
      <c r="E47" s="5">
        <f t="shared" si="6"/>
        <v>35</v>
      </c>
      <c r="F47" s="23"/>
      <c r="G47" s="18">
        <f t="shared" si="7"/>
        <v>6000000</v>
      </c>
      <c r="H47" s="19">
        <f t="shared" si="8"/>
        <v>-3000000</v>
      </c>
      <c r="I47" s="22">
        <f t="shared" si="9"/>
        <v>-3000000</v>
      </c>
    </row>
    <row r="48" spans="1:11" x14ac:dyDescent="0.25">
      <c r="A48" s="50" t="s">
        <v>298</v>
      </c>
      <c r="B48" s="51" t="s">
        <v>27</v>
      </c>
      <c r="C48" s="52" t="s">
        <v>69</v>
      </c>
      <c r="D48" s="5" t="str">
        <f t="shared" si="5"/>
        <v>40 pts et +</v>
      </c>
      <c r="E48" s="5">
        <f t="shared" si="6"/>
        <v>35</v>
      </c>
      <c r="F48" s="23"/>
      <c r="G48" s="18">
        <f t="shared" si="7"/>
        <v>6000000</v>
      </c>
      <c r="H48" s="19">
        <f t="shared" si="8"/>
        <v>-3000000</v>
      </c>
      <c r="I48" s="22">
        <f t="shared" si="9"/>
        <v>-3000000</v>
      </c>
    </row>
    <row r="49" spans="1:9" x14ac:dyDescent="0.25">
      <c r="A49" s="50" t="s">
        <v>615</v>
      </c>
      <c r="B49" s="51" t="s">
        <v>31</v>
      </c>
      <c r="C49" s="52" t="s">
        <v>1192</v>
      </c>
      <c r="D49" s="5" t="str">
        <f t="shared" si="5"/>
        <v>MIN 2,10 PK/GP</v>
      </c>
      <c r="E49" s="5">
        <f t="shared" si="6"/>
        <v>2.1</v>
      </c>
      <c r="F49" s="23"/>
      <c r="G49" s="18">
        <f t="shared" si="7"/>
        <v>3000000</v>
      </c>
      <c r="H49" s="19">
        <f t="shared" si="8"/>
        <v>-1500000</v>
      </c>
      <c r="I49" s="22">
        <f t="shared" si="9"/>
        <v>-1500000</v>
      </c>
    </row>
    <row r="50" spans="1:9" x14ac:dyDescent="0.25">
      <c r="A50" s="50" t="s">
        <v>1327</v>
      </c>
      <c r="B50" s="51" t="s">
        <v>31</v>
      </c>
      <c r="C50" s="52" t="s">
        <v>75</v>
      </c>
      <c r="D50" s="5" t="str">
        <f t="shared" si="5"/>
        <v>20 pts et +</v>
      </c>
      <c r="E50" s="5">
        <f t="shared" si="6"/>
        <v>20</v>
      </c>
      <c r="F50" s="23"/>
      <c r="G50" s="18">
        <f t="shared" si="7"/>
        <v>2000000</v>
      </c>
      <c r="H50" s="19">
        <f t="shared" si="8"/>
        <v>-1000000</v>
      </c>
      <c r="I50" s="22">
        <f t="shared" si="9"/>
        <v>-1000000</v>
      </c>
    </row>
    <row r="51" spans="1:9" x14ac:dyDescent="0.25">
      <c r="A51" s="50" t="s">
        <v>1334</v>
      </c>
      <c r="B51" s="51" t="s">
        <v>29</v>
      </c>
      <c r="C51" s="52" t="s">
        <v>74</v>
      </c>
      <c r="D51" s="5" t="str">
        <f t="shared" si="5"/>
        <v>125 hits et +</v>
      </c>
      <c r="E51" s="5">
        <f t="shared" si="6"/>
        <v>120</v>
      </c>
      <c r="F51" s="23"/>
      <c r="G51" s="18">
        <f t="shared" si="7"/>
        <v>4000000</v>
      </c>
      <c r="H51" s="19">
        <f t="shared" si="8"/>
        <v>-2000000</v>
      </c>
      <c r="I51" s="22">
        <f t="shared" si="9"/>
        <v>-2000000</v>
      </c>
    </row>
    <row r="52" spans="1:9" x14ac:dyDescent="0.25">
      <c r="A52" s="50" t="s">
        <v>320</v>
      </c>
      <c r="B52" s="51" t="s">
        <v>26</v>
      </c>
      <c r="C52" s="52" t="s">
        <v>71</v>
      </c>
      <c r="D52" s="5" t="str">
        <f t="shared" si="5"/>
        <v>3 buts et + en PP</v>
      </c>
      <c r="E52" s="5">
        <f t="shared" si="6"/>
        <v>3</v>
      </c>
      <c r="F52" s="23"/>
      <c r="G52" s="18">
        <f t="shared" si="7"/>
        <v>5000000</v>
      </c>
      <c r="H52" s="19">
        <f t="shared" si="8"/>
        <v>-2500000</v>
      </c>
      <c r="I52" s="22">
        <f t="shared" si="9"/>
        <v>-2500000</v>
      </c>
    </row>
    <row r="53" spans="1:9" x14ac:dyDescent="0.25">
      <c r="A53" s="50" t="s">
        <v>1062</v>
      </c>
      <c r="B53" s="51" t="s">
        <v>26</v>
      </c>
      <c r="C53" s="52" t="s">
        <v>75</v>
      </c>
      <c r="D53" s="5" t="str">
        <f t="shared" si="5"/>
        <v>20 pts et +</v>
      </c>
      <c r="E53" s="5">
        <f t="shared" si="6"/>
        <v>20</v>
      </c>
      <c r="F53" s="23"/>
      <c r="G53" s="18">
        <f t="shared" si="7"/>
        <v>2000000</v>
      </c>
      <c r="H53" s="19">
        <f t="shared" si="8"/>
        <v>-1000000</v>
      </c>
      <c r="I53" s="22">
        <f t="shared" si="9"/>
        <v>-1000000</v>
      </c>
    </row>
    <row r="54" spans="1:9" x14ac:dyDescent="0.25">
      <c r="A54" s="50" t="s">
        <v>1335</v>
      </c>
      <c r="B54" s="51" t="s">
        <v>26</v>
      </c>
      <c r="C54" s="52" t="s">
        <v>74</v>
      </c>
      <c r="D54" s="5" t="str">
        <f t="shared" si="5"/>
        <v>125 hits et +</v>
      </c>
      <c r="E54" s="5">
        <f t="shared" si="6"/>
        <v>120</v>
      </c>
      <c r="F54" s="23"/>
      <c r="G54" s="18">
        <f t="shared" si="7"/>
        <v>4000000</v>
      </c>
      <c r="H54" s="19">
        <f t="shared" si="8"/>
        <v>-2000000</v>
      </c>
      <c r="I54" s="22">
        <f t="shared" si="9"/>
        <v>-2000000</v>
      </c>
    </row>
    <row r="55" spans="1:9" x14ac:dyDescent="0.25">
      <c r="A55" s="50" t="s">
        <v>238</v>
      </c>
      <c r="B55" s="51" t="s">
        <v>19</v>
      </c>
      <c r="C55" s="52" t="s">
        <v>68</v>
      </c>
      <c r="D55" s="5" t="str">
        <f t="shared" si="5"/>
        <v>50 pts et +</v>
      </c>
      <c r="E55" s="5">
        <f t="shared" si="6"/>
        <v>45</v>
      </c>
      <c r="F55" s="23"/>
      <c r="G55" s="18">
        <f t="shared" si="7"/>
        <v>10000000</v>
      </c>
      <c r="H55" s="19">
        <f t="shared" si="8"/>
        <v>-5000000</v>
      </c>
      <c r="I55" s="22">
        <f t="shared" si="9"/>
        <v>-5000000</v>
      </c>
    </row>
    <row r="56" spans="1:9" x14ac:dyDescent="0.25">
      <c r="A56" s="50" t="s">
        <v>1337</v>
      </c>
      <c r="B56" s="51" t="s">
        <v>19</v>
      </c>
      <c r="C56" s="52" t="s">
        <v>73</v>
      </c>
      <c r="D56" s="5" t="str">
        <f t="shared" si="5"/>
        <v>22 TOI minutes et +</v>
      </c>
      <c r="E56" s="5">
        <f t="shared" si="6"/>
        <v>22</v>
      </c>
      <c r="F56" s="23"/>
      <c r="G56" s="18">
        <f t="shared" si="7"/>
        <v>4000000</v>
      </c>
      <c r="H56" s="19">
        <f t="shared" si="8"/>
        <v>-2000000</v>
      </c>
      <c r="I56" s="22">
        <f t="shared" si="9"/>
        <v>-2000000</v>
      </c>
    </row>
    <row r="57" spans="1:9" x14ac:dyDescent="0.25">
      <c r="A57" s="50" t="s">
        <v>1143</v>
      </c>
      <c r="B57" s="51" t="s">
        <v>19</v>
      </c>
      <c r="C57" s="52" t="s">
        <v>75</v>
      </c>
      <c r="D57" s="5" t="str">
        <f t="shared" si="5"/>
        <v>20 pts et +</v>
      </c>
      <c r="E57" s="5">
        <f t="shared" si="6"/>
        <v>20</v>
      </c>
      <c r="F57" s="23"/>
      <c r="G57" s="18">
        <f t="shared" si="7"/>
        <v>2000000</v>
      </c>
      <c r="H57" s="19">
        <f t="shared" si="8"/>
        <v>-1000000</v>
      </c>
      <c r="I57" s="22">
        <f t="shared" si="9"/>
        <v>-1000000</v>
      </c>
    </row>
    <row r="58" spans="1:9" x14ac:dyDescent="0.25">
      <c r="A58" s="50" t="s">
        <v>1339</v>
      </c>
      <c r="B58" s="51" t="s">
        <v>108</v>
      </c>
      <c r="C58" s="52" t="s">
        <v>68</v>
      </c>
      <c r="D58" s="5" t="str">
        <f t="shared" si="5"/>
        <v>50 pts et +</v>
      </c>
      <c r="E58" s="5">
        <f t="shared" si="6"/>
        <v>45</v>
      </c>
      <c r="F58" s="23"/>
      <c r="G58" s="18">
        <f t="shared" si="7"/>
        <v>10000000</v>
      </c>
      <c r="H58" s="19">
        <f t="shared" si="8"/>
        <v>-5000000</v>
      </c>
      <c r="I58" s="22">
        <f t="shared" si="9"/>
        <v>-5000000</v>
      </c>
    </row>
    <row r="59" spans="1:9" x14ac:dyDescent="0.25">
      <c r="A59" s="50" t="s">
        <v>466</v>
      </c>
      <c r="B59" s="51" t="s">
        <v>108</v>
      </c>
      <c r="C59" s="52" t="s">
        <v>69</v>
      </c>
      <c r="D59" s="5" t="str">
        <f t="shared" si="5"/>
        <v>40 pts et +</v>
      </c>
      <c r="E59" s="5">
        <f t="shared" si="6"/>
        <v>35</v>
      </c>
      <c r="F59" s="23"/>
      <c r="G59" s="18">
        <f t="shared" si="7"/>
        <v>6000000</v>
      </c>
      <c r="H59" s="19">
        <f t="shared" si="8"/>
        <v>-3000000</v>
      </c>
      <c r="I59" s="22">
        <f t="shared" si="9"/>
        <v>-3000000</v>
      </c>
    </row>
    <row r="60" spans="1:9" x14ac:dyDescent="0.25">
      <c r="A60" s="50" t="s">
        <v>1007</v>
      </c>
      <c r="B60" s="51" t="s">
        <v>108</v>
      </c>
      <c r="C60" s="52" t="s">
        <v>70</v>
      </c>
      <c r="D60" s="5" t="str">
        <f t="shared" si="5"/>
        <v>10 buts et + 20 passes et +</v>
      </c>
      <c r="E60" s="5">
        <f t="shared" si="6"/>
        <v>30</v>
      </c>
      <c r="F60" s="23"/>
      <c r="G60" s="18">
        <f t="shared" si="7"/>
        <v>7000000</v>
      </c>
      <c r="H60" s="19">
        <f t="shared" si="8"/>
        <v>-3500000</v>
      </c>
      <c r="I60" s="22">
        <f t="shared" si="9"/>
        <v>-3500000</v>
      </c>
    </row>
    <row r="61" spans="1:9" x14ac:dyDescent="0.25">
      <c r="A61" s="50"/>
      <c r="B61" s="51"/>
      <c r="C61" s="52"/>
      <c r="D61" s="5" t="e">
        <f t="shared" si="5"/>
        <v>#N/A</v>
      </c>
      <c r="E61" s="5" t="e">
        <f t="shared" si="6"/>
        <v>#N/A</v>
      </c>
      <c r="F61" s="23"/>
      <c r="G61" s="18" t="e">
        <f t="shared" si="7"/>
        <v>#N/A</v>
      </c>
      <c r="H61" s="19" t="e">
        <f t="shared" si="8"/>
        <v>#N/A</v>
      </c>
      <c r="I61" s="22" t="e">
        <f t="shared" si="9"/>
        <v>#N/A</v>
      </c>
    </row>
    <row r="62" spans="1:9" x14ac:dyDescent="0.25">
      <c r="A62" s="50"/>
      <c r="B62" s="51"/>
      <c r="C62" s="52"/>
      <c r="D62" s="5" t="e">
        <f t="shared" si="5"/>
        <v>#N/A</v>
      </c>
      <c r="E62" s="5" t="e">
        <f t="shared" si="6"/>
        <v>#N/A</v>
      </c>
      <c r="F62" s="23"/>
      <c r="G62" s="18" t="e">
        <f t="shared" si="7"/>
        <v>#N/A</v>
      </c>
      <c r="H62" s="19" t="e">
        <f t="shared" si="8"/>
        <v>#N/A</v>
      </c>
      <c r="I62" s="22" t="e">
        <f t="shared" si="9"/>
        <v>#N/A</v>
      </c>
    </row>
    <row r="63" spans="1:9" x14ac:dyDescent="0.25">
      <c r="A63" s="50"/>
      <c r="B63" s="51"/>
      <c r="C63" s="52"/>
      <c r="D63" s="5" t="e">
        <f t="shared" si="5"/>
        <v>#N/A</v>
      </c>
      <c r="E63" s="5" t="e">
        <f t="shared" si="6"/>
        <v>#N/A</v>
      </c>
      <c r="F63" s="23"/>
      <c r="G63" s="18" t="e">
        <f t="shared" si="7"/>
        <v>#N/A</v>
      </c>
      <c r="H63" s="19" t="e">
        <f t="shared" si="8"/>
        <v>#N/A</v>
      </c>
      <c r="I63" s="22" t="e">
        <f t="shared" si="9"/>
        <v>#N/A</v>
      </c>
    </row>
    <row r="64" spans="1:9" x14ac:dyDescent="0.25">
      <c r="A64" s="50"/>
      <c r="B64" s="51"/>
      <c r="C64" s="52"/>
      <c r="D64" s="5" t="e">
        <f t="shared" si="5"/>
        <v>#N/A</v>
      </c>
      <c r="E64" s="5" t="e">
        <f t="shared" si="6"/>
        <v>#N/A</v>
      </c>
      <c r="F64" s="23"/>
      <c r="G64" s="18" t="e">
        <f t="shared" si="7"/>
        <v>#N/A</v>
      </c>
      <c r="H64" s="19" t="e">
        <f t="shared" si="8"/>
        <v>#N/A</v>
      </c>
      <c r="I64" s="22" t="e">
        <f t="shared" si="9"/>
        <v>#N/A</v>
      </c>
    </row>
    <row r="65" spans="1:9" x14ac:dyDescent="0.25">
      <c r="A65" s="50"/>
      <c r="B65" s="51"/>
      <c r="C65" s="52"/>
      <c r="D65" s="5" t="e">
        <f t="shared" si="5"/>
        <v>#N/A</v>
      </c>
      <c r="E65" s="5" t="e">
        <f t="shared" si="6"/>
        <v>#N/A</v>
      </c>
      <c r="F65" s="23"/>
      <c r="G65" s="18" t="e">
        <f t="shared" si="7"/>
        <v>#N/A</v>
      </c>
      <c r="H65" s="19" t="e">
        <f t="shared" si="8"/>
        <v>#N/A</v>
      </c>
      <c r="I65" s="22" t="e">
        <f t="shared" si="9"/>
        <v>#N/A</v>
      </c>
    </row>
    <row r="66" spans="1:9" x14ac:dyDescent="0.25">
      <c r="A66" s="50"/>
      <c r="B66" s="51"/>
      <c r="C66" s="52"/>
      <c r="D66" s="5" t="e">
        <f t="shared" si="5"/>
        <v>#N/A</v>
      </c>
      <c r="E66" s="5" t="e">
        <f t="shared" si="6"/>
        <v>#N/A</v>
      </c>
      <c r="F66" s="23"/>
      <c r="G66" s="18" t="e">
        <f t="shared" si="7"/>
        <v>#N/A</v>
      </c>
      <c r="H66" s="19" t="e">
        <f t="shared" si="8"/>
        <v>#N/A</v>
      </c>
      <c r="I66" s="22" t="e">
        <f t="shared" si="9"/>
        <v>#N/A</v>
      </c>
    </row>
    <row r="67" spans="1:9" x14ac:dyDescent="0.25">
      <c r="A67" s="50"/>
      <c r="B67" s="51"/>
      <c r="C67" s="52"/>
      <c r="D67" s="5" t="e">
        <f t="shared" ref="D67:D69" si="10">VLOOKUP(C67,$L$1:$Q$13,2,FALSE)</f>
        <v>#N/A</v>
      </c>
      <c r="E67" s="5" t="e">
        <f t="shared" si="6"/>
        <v>#N/A</v>
      </c>
      <c r="F67" s="23"/>
      <c r="G67" s="18" t="e">
        <f t="shared" si="7"/>
        <v>#N/A</v>
      </c>
      <c r="H67" s="19" t="e">
        <f t="shared" si="8"/>
        <v>#N/A</v>
      </c>
      <c r="I67" s="22" t="e">
        <f t="shared" ref="I67:I69" si="11">IF(IF(ISNUMBER(F67),F67,0)&gt;=E67,G67,H67)</f>
        <v>#N/A</v>
      </c>
    </row>
    <row r="68" spans="1:9" x14ac:dyDescent="0.25">
      <c r="A68" s="50"/>
      <c r="B68" s="51"/>
      <c r="C68" s="52"/>
      <c r="D68" s="5" t="e">
        <f t="shared" si="10"/>
        <v>#N/A</v>
      </c>
      <c r="E68" s="5" t="e">
        <f t="shared" si="6"/>
        <v>#N/A</v>
      </c>
      <c r="F68" s="23"/>
      <c r="G68" s="18" t="e">
        <f t="shared" si="7"/>
        <v>#N/A</v>
      </c>
      <c r="H68" s="19" t="e">
        <f t="shared" si="8"/>
        <v>#N/A</v>
      </c>
      <c r="I68" s="22" t="e">
        <f t="shared" si="11"/>
        <v>#N/A</v>
      </c>
    </row>
    <row r="69" spans="1:9" x14ac:dyDescent="0.25">
      <c r="A69" s="50"/>
      <c r="B69" s="51"/>
      <c r="C69" s="52"/>
      <c r="D69" s="5" t="e">
        <f t="shared" si="10"/>
        <v>#N/A</v>
      </c>
      <c r="E69" s="5" t="e">
        <f t="shared" si="6"/>
        <v>#N/A</v>
      </c>
      <c r="F69" s="23"/>
      <c r="G69" s="18" t="e">
        <f t="shared" si="7"/>
        <v>#N/A</v>
      </c>
      <c r="H69" s="19" t="e">
        <f t="shared" si="8"/>
        <v>#N/A</v>
      </c>
      <c r="I69" s="22" t="e">
        <f t="shared" si="11"/>
        <v>#N/A</v>
      </c>
    </row>
    <row r="70" spans="1:9" x14ac:dyDescent="0.25">
      <c r="A70" s="50"/>
      <c r="B70" s="51"/>
      <c r="C70" s="52"/>
      <c r="D70" s="5"/>
      <c r="E70" s="5"/>
      <c r="F70" s="23"/>
      <c r="G70" s="18"/>
      <c r="H70" s="19"/>
      <c r="I70" s="22"/>
    </row>
    <row r="71" spans="1:9" x14ac:dyDescent="0.25">
      <c r="A71" s="50"/>
      <c r="B71" s="51"/>
      <c r="C71" s="52"/>
      <c r="D71" s="5"/>
      <c r="E71" s="5"/>
      <c r="F71" s="23"/>
      <c r="G71" s="18"/>
      <c r="H71" s="19"/>
      <c r="I71" s="22"/>
    </row>
    <row r="72" spans="1:9" x14ac:dyDescent="0.25">
      <c r="A72" s="50"/>
      <c r="B72" s="51"/>
      <c r="C72" s="52"/>
      <c r="D72" s="5"/>
      <c r="E72" s="5"/>
      <c r="F72" s="23"/>
      <c r="G72" s="18"/>
      <c r="H72" s="19"/>
      <c r="I72" s="22"/>
    </row>
    <row r="73" spans="1:9" x14ac:dyDescent="0.25">
      <c r="A73" s="50"/>
      <c r="B73" s="51"/>
      <c r="C73" s="52"/>
      <c r="D73" s="5"/>
      <c r="E73" s="5"/>
      <c r="F73" s="23"/>
      <c r="G73" s="18"/>
      <c r="H73" s="19"/>
      <c r="I73" s="22"/>
    </row>
    <row r="74" spans="1:9" x14ac:dyDescent="0.25">
      <c r="A74" s="50"/>
      <c r="B74" s="51"/>
      <c r="C74" s="52"/>
      <c r="D74" s="5"/>
      <c r="E74" s="5"/>
      <c r="F74" s="23"/>
      <c r="G74" s="18"/>
      <c r="H74" s="19"/>
      <c r="I74" s="22"/>
    </row>
    <row r="75" spans="1:9" x14ac:dyDescent="0.25">
      <c r="A75" s="50"/>
      <c r="B75" s="51"/>
      <c r="C75" s="52"/>
      <c r="D75" s="5"/>
      <c r="E75" s="5"/>
      <c r="F75" s="23"/>
      <c r="G75" s="18"/>
      <c r="H75" s="19"/>
      <c r="I75" s="22"/>
    </row>
    <row r="76" spans="1:9" x14ac:dyDescent="0.25">
      <c r="A76" s="50"/>
      <c r="B76" s="51"/>
      <c r="C76" s="52"/>
      <c r="D76" s="5"/>
      <c r="E76" s="5"/>
      <c r="F76" s="23"/>
      <c r="G76" s="18"/>
      <c r="H76" s="19"/>
      <c r="I76" s="22"/>
    </row>
    <row r="77" spans="1:9" x14ac:dyDescent="0.25">
      <c r="A77" s="50"/>
      <c r="B77" s="51"/>
      <c r="C77" s="52"/>
      <c r="D77" s="5"/>
      <c r="E77" s="5"/>
      <c r="F77" s="23"/>
      <c r="G77" s="18"/>
      <c r="H77" s="19"/>
      <c r="I77" s="22"/>
    </row>
    <row r="78" spans="1:9" x14ac:dyDescent="0.25">
      <c r="A78" s="50"/>
      <c r="B78" s="51"/>
      <c r="C78" s="52"/>
      <c r="D78" s="5"/>
      <c r="E78" s="5"/>
      <c r="F78" s="23"/>
      <c r="G78" s="18"/>
      <c r="H78" s="19"/>
      <c r="I78" s="22"/>
    </row>
  </sheetData>
  <sortState xmlns:xlrd2="http://schemas.microsoft.com/office/spreadsheetml/2017/richdata2" ref="A3:I69">
    <sortCondition ref="B3:B69"/>
    <sortCondition ref="A3:A69"/>
  </sortState>
  <mergeCells count="2">
    <mergeCell ref="A1:I1"/>
    <mergeCell ref="D2:E2"/>
  </mergeCells>
  <conditionalFormatting sqref="I3:I78">
    <cfRule type="cellIs" dxfId="5" priority="1" operator="lessThanOrEqual">
      <formula>0</formula>
    </cfRule>
    <cfRule type="cellIs" dxfId="4" priority="2" operator="greaterThan">
      <formula>0</formula>
    </cfRule>
  </conditionalFormatting>
  <dataValidations count="1">
    <dataValidation type="list" allowBlank="1" showInputMessage="1" showErrorMessage="1" sqref="C3:C78" xr:uid="{7ABA531B-B871-46A7-B129-2BA35895B7EA}">
      <formula1>$L$1:$L$13</formula1>
    </dataValidation>
  </dataValidations>
  <pageMargins left="0.7" right="0.7" top="0.75" bottom="0.75" header="0.3" footer="0.3"/>
  <pageSetup scale="58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Club!$A$3:$A$34</xm:f>
          </x14:formula1>
          <xm:sqref>B3:B78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tabColor rgb="FF00B0F0"/>
  </sheetPr>
  <dimension ref="A1:Q96"/>
  <sheetViews>
    <sheetView view="pageBreakPreview" zoomScaleNormal="100" zoomScaleSheetLayoutView="100" workbookViewId="0">
      <selection activeCell="E12" sqref="E12"/>
    </sheetView>
  </sheetViews>
  <sheetFormatPr baseColWidth="10" defaultRowHeight="15" x14ac:dyDescent="0.25"/>
  <cols>
    <col min="1" max="1" width="22.28515625" bestFit="1" customWidth="1"/>
    <col min="2" max="2" width="21.28515625" bestFit="1" customWidth="1"/>
    <col min="3" max="3" width="14.28515625" bestFit="1" customWidth="1"/>
    <col min="4" max="4" width="18.28515625" bestFit="1" customWidth="1"/>
    <col min="5" max="7" width="12.5703125" customWidth="1"/>
    <col min="8" max="8" width="12.5703125" bestFit="1" customWidth="1"/>
    <col min="9" max="9" width="12.85546875" bestFit="1" customWidth="1"/>
    <col min="12" max="12" width="14.28515625" bestFit="1" customWidth="1"/>
    <col min="13" max="13" width="23.7109375" bestFit="1" customWidth="1"/>
    <col min="15" max="15" width="12.85546875" bestFit="1" customWidth="1"/>
    <col min="16" max="16" width="12.5703125" bestFit="1" customWidth="1"/>
  </cols>
  <sheetData>
    <row r="1" spans="1:17" ht="15.75" thickBot="1" x14ac:dyDescent="0.3">
      <c r="A1" s="109" t="s">
        <v>43</v>
      </c>
      <c r="B1" s="109"/>
      <c r="C1" s="109"/>
      <c r="D1" s="109"/>
      <c r="E1" s="109"/>
      <c r="F1" s="109"/>
      <c r="G1" s="109"/>
      <c r="H1" s="109"/>
      <c r="I1" s="109"/>
      <c r="K1" s="4" t="s">
        <v>1</v>
      </c>
      <c r="L1" s="4" t="s">
        <v>78</v>
      </c>
      <c r="M1" s="4" t="s">
        <v>94</v>
      </c>
      <c r="N1" s="4">
        <v>80</v>
      </c>
      <c r="O1" s="12">
        <v>10000000</v>
      </c>
      <c r="P1" s="12">
        <v>-5000000</v>
      </c>
      <c r="Q1" t="s">
        <v>993</v>
      </c>
    </row>
    <row r="2" spans="1:17" ht="15.75" thickBot="1" x14ac:dyDescent="0.3">
      <c r="A2" s="24" t="s">
        <v>89</v>
      </c>
      <c r="B2" s="1" t="s">
        <v>0</v>
      </c>
      <c r="C2" s="2" t="s">
        <v>44</v>
      </c>
      <c r="D2" s="112" t="s">
        <v>45</v>
      </c>
      <c r="E2" s="113"/>
      <c r="F2" s="2" t="s">
        <v>49</v>
      </c>
      <c r="G2" s="14" t="s">
        <v>47</v>
      </c>
      <c r="H2" s="15" t="s">
        <v>48</v>
      </c>
      <c r="I2" s="15" t="s">
        <v>49</v>
      </c>
      <c r="K2" s="4"/>
      <c r="L2" s="4" t="s">
        <v>80</v>
      </c>
      <c r="M2" s="4" t="s">
        <v>93</v>
      </c>
      <c r="N2" s="4">
        <v>65</v>
      </c>
      <c r="O2" s="12">
        <v>7000000</v>
      </c>
      <c r="P2" s="12">
        <v>-3500000</v>
      </c>
      <c r="Q2" t="s">
        <v>993</v>
      </c>
    </row>
    <row r="3" spans="1:17" x14ac:dyDescent="0.25">
      <c r="A3" s="50" t="s">
        <v>1223</v>
      </c>
      <c r="B3" s="51" t="s">
        <v>24</v>
      </c>
      <c r="C3" s="52" t="s">
        <v>78</v>
      </c>
      <c r="D3" s="5" t="str">
        <f t="shared" ref="D3:D33" si="0">VLOOKUP(C3,$L$1:$P$15,2,FALSE)</f>
        <v>80+ PTS</v>
      </c>
      <c r="E3" s="5">
        <f t="shared" ref="E3:E33" si="1">VLOOKUP(C3,$L$1:$P$15,3,FALSE)</f>
        <v>80</v>
      </c>
      <c r="F3" s="23"/>
      <c r="G3" s="18">
        <f t="shared" ref="G3:G33" si="2">VLOOKUP(C3,$L$1:$P$15,4,FALSE)</f>
        <v>10000000</v>
      </c>
      <c r="H3" s="19">
        <f t="shared" ref="H3:H33" si="3">VLOOKUP(C3,$L$1:$P$15,5,FALSE)</f>
        <v>-5000000</v>
      </c>
      <c r="I3" s="22">
        <f t="shared" ref="I3:I33" si="4">IF(IF(ISNUMBER(F3),F3,0)&gt;=E3,G3,H3)</f>
        <v>-5000000</v>
      </c>
      <c r="K3" s="4"/>
      <c r="L3" s="4" t="s">
        <v>81</v>
      </c>
      <c r="M3" s="4" t="s">
        <v>1196</v>
      </c>
      <c r="N3" s="4">
        <v>40</v>
      </c>
      <c r="O3" s="12">
        <v>6000000</v>
      </c>
      <c r="P3" s="12">
        <v>-3000000</v>
      </c>
      <c r="Q3" t="s">
        <v>993</v>
      </c>
    </row>
    <row r="4" spans="1:17" x14ac:dyDescent="0.25">
      <c r="A4" s="50" t="s">
        <v>155</v>
      </c>
      <c r="B4" s="51" t="s">
        <v>24</v>
      </c>
      <c r="C4" s="52" t="s">
        <v>80</v>
      </c>
      <c r="D4" s="5" t="str">
        <f t="shared" si="0"/>
        <v>65+ PTS</v>
      </c>
      <c r="E4" s="5">
        <f t="shared" si="1"/>
        <v>65</v>
      </c>
      <c r="F4" s="23"/>
      <c r="G4" s="18">
        <f t="shared" si="2"/>
        <v>7000000</v>
      </c>
      <c r="H4" s="19">
        <f t="shared" si="3"/>
        <v>-3500000</v>
      </c>
      <c r="I4" s="22">
        <f t="shared" si="4"/>
        <v>-3500000</v>
      </c>
      <c r="K4" s="4"/>
      <c r="L4" s="4" t="s">
        <v>82</v>
      </c>
      <c r="M4" s="25" t="s">
        <v>90</v>
      </c>
      <c r="N4" s="4">
        <v>10</v>
      </c>
      <c r="O4" s="12">
        <v>6000000</v>
      </c>
      <c r="P4" s="12">
        <v>-3000000</v>
      </c>
      <c r="Q4" t="s">
        <v>993</v>
      </c>
    </row>
    <row r="5" spans="1:17" x14ac:dyDescent="0.25">
      <c r="A5" s="50" t="s">
        <v>1224</v>
      </c>
      <c r="B5" s="51" t="s">
        <v>24</v>
      </c>
      <c r="C5" s="52" t="s">
        <v>83</v>
      </c>
      <c r="D5" s="5" t="str">
        <f t="shared" si="0"/>
        <v>25+ GOAL</v>
      </c>
      <c r="E5" s="5">
        <f t="shared" si="1"/>
        <v>25</v>
      </c>
      <c r="F5" s="23"/>
      <c r="G5" s="18">
        <f t="shared" si="2"/>
        <v>6000000</v>
      </c>
      <c r="H5" s="19">
        <f t="shared" si="3"/>
        <v>-3000000</v>
      </c>
      <c r="I5" s="22">
        <f t="shared" si="4"/>
        <v>-3000000</v>
      </c>
      <c r="K5" s="4"/>
      <c r="L5" s="4" t="s">
        <v>83</v>
      </c>
      <c r="M5" s="4" t="s">
        <v>96</v>
      </c>
      <c r="N5" s="4">
        <v>25</v>
      </c>
      <c r="O5" s="12">
        <v>6000000</v>
      </c>
      <c r="P5" s="12">
        <v>-3000000</v>
      </c>
      <c r="Q5" t="s">
        <v>993</v>
      </c>
    </row>
    <row r="6" spans="1:17" x14ac:dyDescent="0.25">
      <c r="A6" s="50" t="s">
        <v>1226</v>
      </c>
      <c r="B6" s="51" t="s">
        <v>20</v>
      </c>
      <c r="C6" s="52" t="s">
        <v>78</v>
      </c>
      <c r="D6" s="5" t="str">
        <f t="shared" si="0"/>
        <v>80+ PTS</v>
      </c>
      <c r="E6" s="5">
        <f t="shared" si="1"/>
        <v>80</v>
      </c>
      <c r="F6" s="23"/>
      <c r="G6" s="18">
        <f t="shared" si="2"/>
        <v>10000000</v>
      </c>
      <c r="H6" s="19">
        <f t="shared" si="3"/>
        <v>-5000000</v>
      </c>
      <c r="I6" s="22">
        <f t="shared" si="4"/>
        <v>-5000000</v>
      </c>
      <c r="K6" s="4"/>
      <c r="L6" s="4" t="s">
        <v>84</v>
      </c>
      <c r="M6" s="4" t="s">
        <v>97</v>
      </c>
      <c r="N6" s="4">
        <v>35</v>
      </c>
      <c r="O6" s="12">
        <v>6000000</v>
      </c>
      <c r="P6" s="12">
        <v>-3000000</v>
      </c>
      <c r="Q6" t="s">
        <v>993</v>
      </c>
    </row>
    <row r="7" spans="1:17" x14ac:dyDescent="0.25">
      <c r="A7" s="50" t="s">
        <v>1227</v>
      </c>
      <c r="B7" s="51" t="s">
        <v>20</v>
      </c>
      <c r="C7" s="52" t="s">
        <v>83</v>
      </c>
      <c r="D7" s="5" t="str">
        <f t="shared" si="0"/>
        <v>25+ GOAL</v>
      </c>
      <c r="E7" s="5">
        <f t="shared" si="1"/>
        <v>25</v>
      </c>
      <c r="F7" s="23"/>
      <c r="G7" s="18">
        <f t="shared" si="2"/>
        <v>6000000</v>
      </c>
      <c r="H7" s="19">
        <f t="shared" si="3"/>
        <v>-3000000</v>
      </c>
      <c r="I7" s="22">
        <f t="shared" si="4"/>
        <v>-3000000</v>
      </c>
      <c r="K7" s="4"/>
      <c r="L7" s="4" t="s">
        <v>85</v>
      </c>
      <c r="M7" s="4" t="s">
        <v>95</v>
      </c>
      <c r="N7" s="4">
        <v>30</v>
      </c>
      <c r="O7" s="12">
        <v>4000000</v>
      </c>
      <c r="P7" s="12">
        <v>-2000000</v>
      </c>
      <c r="Q7" t="s">
        <v>993</v>
      </c>
    </row>
    <row r="8" spans="1:17" x14ac:dyDescent="0.25">
      <c r="A8" s="50" t="s">
        <v>1228</v>
      </c>
      <c r="B8" s="51" t="s">
        <v>20</v>
      </c>
      <c r="C8" s="52" t="s">
        <v>82</v>
      </c>
      <c r="D8" s="5" t="str">
        <f t="shared" si="0"/>
        <v>+/- MIN +10</v>
      </c>
      <c r="E8" s="5">
        <f t="shared" si="1"/>
        <v>10</v>
      </c>
      <c r="F8" s="23"/>
      <c r="G8" s="18">
        <f t="shared" si="2"/>
        <v>6000000</v>
      </c>
      <c r="H8" s="19">
        <f t="shared" si="3"/>
        <v>-3000000</v>
      </c>
      <c r="I8" s="22">
        <f t="shared" si="4"/>
        <v>-3000000</v>
      </c>
      <c r="K8" s="4"/>
      <c r="L8" s="4" t="s">
        <v>86</v>
      </c>
      <c r="M8" s="4" t="s">
        <v>91</v>
      </c>
      <c r="N8" s="4">
        <v>16</v>
      </c>
      <c r="O8" s="12">
        <v>3000000</v>
      </c>
      <c r="P8" s="12">
        <v>-1500000</v>
      </c>
      <c r="Q8" t="s">
        <v>993</v>
      </c>
    </row>
    <row r="9" spans="1:17" x14ac:dyDescent="0.25">
      <c r="A9" s="50" t="s">
        <v>1229</v>
      </c>
      <c r="B9" s="51" t="s">
        <v>20</v>
      </c>
      <c r="C9" s="52" t="s">
        <v>86</v>
      </c>
      <c r="D9" s="5" t="str">
        <f t="shared" si="0"/>
        <v>16+ TOI</v>
      </c>
      <c r="E9" s="5">
        <f t="shared" si="1"/>
        <v>16</v>
      </c>
      <c r="F9" s="23"/>
      <c r="G9" s="18">
        <f t="shared" si="2"/>
        <v>3000000</v>
      </c>
      <c r="H9" s="19">
        <f t="shared" si="3"/>
        <v>-1500000</v>
      </c>
      <c r="I9" s="22">
        <f t="shared" si="4"/>
        <v>-1500000</v>
      </c>
      <c r="L9" s="11" t="s">
        <v>79</v>
      </c>
      <c r="M9" s="11" t="s">
        <v>92</v>
      </c>
      <c r="N9" s="11">
        <v>50</v>
      </c>
      <c r="O9" s="12">
        <v>5000000</v>
      </c>
      <c r="P9" s="12">
        <v>-2500000</v>
      </c>
      <c r="Q9" t="s">
        <v>993</v>
      </c>
    </row>
    <row r="10" spans="1:17" x14ac:dyDescent="0.25">
      <c r="A10" s="50" t="s">
        <v>186</v>
      </c>
      <c r="B10" s="51" t="s">
        <v>25</v>
      </c>
      <c r="C10" s="52" t="s">
        <v>84</v>
      </c>
      <c r="D10" s="5" t="str">
        <f t="shared" si="0"/>
        <v>35+ PASS</v>
      </c>
      <c r="E10" s="5">
        <f t="shared" si="1"/>
        <v>35</v>
      </c>
      <c r="F10" s="23"/>
      <c r="G10" s="18">
        <f t="shared" si="2"/>
        <v>6000000</v>
      </c>
      <c r="H10" s="19">
        <f t="shared" si="3"/>
        <v>-3000000</v>
      </c>
      <c r="I10" s="22">
        <f t="shared" si="4"/>
        <v>-3000000</v>
      </c>
      <c r="L10" s="11" t="s">
        <v>87</v>
      </c>
      <c r="M10" s="11" t="s">
        <v>98</v>
      </c>
      <c r="N10" s="11">
        <v>140</v>
      </c>
      <c r="O10" s="12">
        <v>5000000</v>
      </c>
      <c r="P10" s="12">
        <v>-2500000</v>
      </c>
      <c r="Q10" t="s">
        <v>993</v>
      </c>
    </row>
    <row r="11" spans="1:17" x14ac:dyDescent="0.25">
      <c r="A11" s="50" t="s">
        <v>268</v>
      </c>
      <c r="B11" s="51" t="s">
        <v>25</v>
      </c>
      <c r="C11" s="52" t="s">
        <v>81</v>
      </c>
      <c r="D11" s="5" t="str">
        <f t="shared" si="0"/>
        <v>21+GOAL + 25+PASS</v>
      </c>
      <c r="E11" s="5">
        <f t="shared" si="1"/>
        <v>40</v>
      </c>
      <c r="F11" s="23"/>
      <c r="G11" s="18">
        <f t="shared" si="2"/>
        <v>6000000</v>
      </c>
      <c r="H11" s="19">
        <f t="shared" si="3"/>
        <v>-3000000</v>
      </c>
      <c r="I11" s="22">
        <f t="shared" si="4"/>
        <v>-3000000</v>
      </c>
      <c r="L11" s="11" t="s">
        <v>88</v>
      </c>
      <c r="M11" s="11" t="s">
        <v>99</v>
      </c>
      <c r="N11" s="11">
        <v>78</v>
      </c>
      <c r="O11" s="12">
        <v>3000000</v>
      </c>
      <c r="P11" s="12">
        <v>-1500000</v>
      </c>
      <c r="Q11" t="s">
        <v>993</v>
      </c>
    </row>
    <row r="12" spans="1:17" x14ac:dyDescent="0.25">
      <c r="A12" s="50" t="s">
        <v>1236</v>
      </c>
      <c r="B12" s="51" t="s">
        <v>16</v>
      </c>
      <c r="C12" s="52" t="s">
        <v>78</v>
      </c>
      <c r="D12" s="5" t="str">
        <f t="shared" si="0"/>
        <v>80+ PTS</v>
      </c>
      <c r="E12" s="5">
        <f t="shared" si="1"/>
        <v>80</v>
      </c>
      <c r="F12" s="23"/>
      <c r="G12" s="18">
        <f t="shared" si="2"/>
        <v>10000000</v>
      </c>
      <c r="H12" s="19">
        <f t="shared" si="3"/>
        <v>-5000000</v>
      </c>
      <c r="I12" s="22">
        <f t="shared" si="4"/>
        <v>-5000000</v>
      </c>
      <c r="L12" s="11" t="s">
        <v>1192</v>
      </c>
      <c r="M12" s="11" t="s">
        <v>1197</v>
      </c>
      <c r="N12" s="11">
        <v>1.4</v>
      </c>
      <c r="O12" s="12">
        <v>4000000</v>
      </c>
      <c r="P12" s="12">
        <v>-2000000</v>
      </c>
      <c r="Q12" t="s">
        <v>993</v>
      </c>
    </row>
    <row r="13" spans="1:17" x14ac:dyDescent="0.25">
      <c r="A13" s="50" t="s">
        <v>1237</v>
      </c>
      <c r="B13" s="51" t="s">
        <v>16</v>
      </c>
      <c r="C13" s="52" t="s">
        <v>80</v>
      </c>
      <c r="D13" s="5" t="str">
        <f t="shared" si="0"/>
        <v>65+ PTS</v>
      </c>
      <c r="E13" s="5">
        <f t="shared" si="1"/>
        <v>65</v>
      </c>
      <c r="F13" s="23"/>
      <c r="G13" s="18">
        <f t="shared" si="2"/>
        <v>7000000</v>
      </c>
      <c r="H13" s="19">
        <f t="shared" si="3"/>
        <v>-3500000</v>
      </c>
      <c r="I13" s="22">
        <f t="shared" si="4"/>
        <v>-3500000</v>
      </c>
      <c r="L13" s="11" t="s">
        <v>1194</v>
      </c>
      <c r="M13" s="11" t="s">
        <v>1195</v>
      </c>
      <c r="N13" s="11">
        <v>0.51</v>
      </c>
      <c r="O13" s="12">
        <v>3000000</v>
      </c>
      <c r="P13" s="12">
        <v>-1500000</v>
      </c>
      <c r="Q13" t="s">
        <v>993</v>
      </c>
    </row>
    <row r="14" spans="1:17" x14ac:dyDescent="0.25">
      <c r="A14" s="50" t="s">
        <v>1238</v>
      </c>
      <c r="B14" s="51" t="s">
        <v>16</v>
      </c>
      <c r="C14" s="52" t="s">
        <v>81</v>
      </c>
      <c r="D14" s="5" t="str">
        <f t="shared" si="0"/>
        <v>21+GOAL + 25+PASS</v>
      </c>
      <c r="E14" s="5">
        <f t="shared" si="1"/>
        <v>40</v>
      </c>
      <c r="F14" s="23"/>
      <c r="G14" s="18">
        <f t="shared" si="2"/>
        <v>6000000</v>
      </c>
      <c r="H14" s="19">
        <f t="shared" si="3"/>
        <v>-3000000</v>
      </c>
      <c r="I14" s="22">
        <f t="shared" si="4"/>
        <v>-3000000</v>
      </c>
      <c r="L14" s="11" t="s">
        <v>1198</v>
      </c>
      <c r="M14" s="11" t="s">
        <v>1199</v>
      </c>
      <c r="N14" s="11">
        <v>0.5</v>
      </c>
      <c r="O14" s="12">
        <v>4000000</v>
      </c>
      <c r="P14" s="12">
        <v>-2000000</v>
      </c>
      <c r="Q14" t="s">
        <v>993</v>
      </c>
    </row>
    <row r="15" spans="1:17" x14ac:dyDescent="0.25">
      <c r="A15" s="50" t="s">
        <v>1239</v>
      </c>
      <c r="B15" s="51" t="s">
        <v>16</v>
      </c>
      <c r="C15" s="52" t="s">
        <v>1198</v>
      </c>
      <c r="D15" s="5" t="str">
        <f t="shared" si="0"/>
        <v>50%+FOW, 700+ FO</v>
      </c>
      <c r="E15" s="5">
        <f t="shared" si="1"/>
        <v>0.5</v>
      </c>
      <c r="F15" s="23"/>
      <c r="G15" s="18">
        <f t="shared" si="2"/>
        <v>4000000</v>
      </c>
      <c r="H15" s="19">
        <f t="shared" si="3"/>
        <v>-2000000</v>
      </c>
      <c r="I15" s="22">
        <f t="shared" si="4"/>
        <v>-2000000</v>
      </c>
      <c r="L15" s="11" t="s">
        <v>1200</v>
      </c>
      <c r="M15" s="11" t="s">
        <v>1201</v>
      </c>
      <c r="N15" s="11">
        <v>1000</v>
      </c>
      <c r="O15" s="12">
        <v>4000000</v>
      </c>
      <c r="P15" s="12">
        <v>-2000000</v>
      </c>
      <c r="Q15" t="s">
        <v>993</v>
      </c>
    </row>
    <row r="16" spans="1:17" x14ac:dyDescent="0.25">
      <c r="A16" s="50" t="s">
        <v>281</v>
      </c>
      <c r="B16" s="51" t="s">
        <v>10</v>
      </c>
      <c r="C16" s="52" t="s">
        <v>83</v>
      </c>
      <c r="D16" s="5" t="str">
        <f t="shared" si="0"/>
        <v>25+ GOAL</v>
      </c>
      <c r="E16" s="5">
        <f t="shared" si="1"/>
        <v>25</v>
      </c>
      <c r="F16" s="23"/>
      <c r="G16" s="18">
        <f t="shared" si="2"/>
        <v>6000000</v>
      </c>
      <c r="H16" s="19">
        <f t="shared" si="3"/>
        <v>-3000000</v>
      </c>
      <c r="I16" s="22">
        <f t="shared" si="4"/>
        <v>-3000000</v>
      </c>
    </row>
    <row r="17" spans="1:9" x14ac:dyDescent="0.25">
      <c r="A17" s="50" t="s">
        <v>406</v>
      </c>
      <c r="B17" s="51" t="s">
        <v>1162</v>
      </c>
      <c r="C17" s="52" t="s">
        <v>80</v>
      </c>
      <c r="D17" s="5" t="str">
        <f t="shared" si="0"/>
        <v>65+ PTS</v>
      </c>
      <c r="E17" s="5">
        <f t="shared" si="1"/>
        <v>65</v>
      </c>
      <c r="F17" s="23"/>
      <c r="G17" s="18">
        <f t="shared" si="2"/>
        <v>7000000</v>
      </c>
      <c r="H17" s="19">
        <f t="shared" si="3"/>
        <v>-3500000</v>
      </c>
      <c r="I17" s="22">
        <f t="shared" si="4"/>
        <v>-3500000</v>
      </c>
    </row>
    <row r="18" spans="1:9" x14ac:dyDescent="0.25">
      <c r="A18" s="50" t="s">
        <v>1244</v>
      </c>
      <c r="B18" s="51" t="s">
        <v>1162</v>
      </c>
      <c r="C18" s="52" t="s">
        <v>79</v>
      </c>
      <c r="D18" s="5" t="str">
        <f t="shared" si="0"/>
        <v>50+ PIM</v>
      </c>
      <c r="E18" s="5">
        <f t="shared" si="1"/>
        <v>50</v>
      </c>
      <c r="F18" s="23"/>
      <c r="G18" s="18">
        <f t="shared" si="2"/>
        <v>5000000</v>
      </c>
      <c r="H18" s="19">
        <f t="shared" si="3"/>
        <v>-2500000</v>
      </c>
      <c r="I18" s="22">
        <f t="shared" si="4"/>
        <v>-2500000</v>
      </c>
    </row>
    <row r="19" spans="1:9" x14ac:dyDescent="0.25">
      <c r="A19" s="50" t="s">
        <v>1246</v>
      </c>
      <c r="B19" s="51" t="s">
        <v>13</v>
      </c>
      <c r="C19" s="52" t="s">
        <v>80</v>
      </c>
      <c r="D19" s="5" t="str">
        <f t="shared" si="0"/>
        <v>65+ PTS</v>
      </c>
      <c r="E19" s="5">
        <f t="shared" si="1"/>
        <v>65</v>
      </c>
      <c r="F19" s="23"/>
      <c r="G19" s="18">
        <f t="shared" si="2"/>
        <v>7000000</v>
      </c>
      <c r="H19" s="19">
        <f t="shared" si="3"/>
        <v>-3500000</v>
      </c>
      <c r="I19" s="22">
        <f t="shared" si="4"/>
        <v>-3500000</v>
      </c>
    </row>
    <row r="20" spans="1:9" x14ac:dyDescent="0.25">
      <c r="A20" s="50" t="s">
        <v>1247</v>
      </c>
      <c r="B20" s="51" t="s">
        <v>13</v>
      </c>
      <c r="C20" s="52" t="s">
        <v>81</v>
      </c>
      <c r="D20" s="5" t="str">
        <f t="shared" si="0"/>
        <v>21+GOAL + 25+PASS</v>
      </c>
      <c r="E20" s="5">
        <f t="shared" si="1"/>
        <v>40</v>
      </c>
      <c r="F20" s="23"/>
      <c r="G20" s="18">
        <f t="shared" si="2"/>
        <v>6000000</v>
      </c>
      <c r="H20" s="19">
        <f t="shared" si="3"/>
        <v>-3000000</v>
      </c>
      <c r="I20" s="22">
        <f t="shared" si="4"/>
        <v>-3000000</v>
      </c>
    </row>
    <row r="21" spans="1:9" x14ac:dyDescent="0.25">
      <c r="A21" s="50" t="s">
        <v>1245</v>
      </c>
      <c r="B21" s="51" t="s">
        <v>13</v>
      </c>
      <c r="C21" s="52" t="s">
        <v>83</v>
      </c>
      <c r="D21" s="5" t="str">
        <f t="shared" si="0"/>
        <v>25+ GOAL</v>
      </c>
      <c r="E21" s="5">
        <f t="shared" si="1"/>
        <v>25</v>
      </c>
      <c r="F21" s="23"/>
      <c r="G21" s="18">
        <f t="shared" si="2"/>
        <v>6000000</v>
      </c>
      <c r="H21" s="19">
        <f t="shared" si="3"/>
        <v>-3000000</v>
      </c>
      <c r="I21" s="22">
        <f t="shared" si="4"/>
        <v>-3000000</v>
      </c>
    </row>
    <row r="22" spans="1:9" x14ac:dyDescent="0.25">
      <c r="A22" s="50" t="s">
        <v>1248</v>
      </c>
      <c r="B22" s="51" t="s">
        <v>13</v>
      </c>
      <c r="C22" s="52" t="s">
        <v>86</v>
      </c>
      <c r="D22" s="5" t="str">
        <f t="shared" si="0"/>
        <v>16+ TOI</v>
      </c>
      <c r="E22" s="5">
        <f t="shared" si="1"/>
        <v>16</v>
      </c>
      <c r="F22" s="23"/>
      <c r="G22" s="18">
        <f t="shared" si="2"/>
        <v>3000000</v>
      </c>
      <c r="H22" s="19">
        <f t="shared" si="3"/>
        <v>-1500000</v>
      </c>
      <c r="I22" s="22">
        <f t="shared" si="4"/>
        <v>-1500000</v>
      </c>
    </row>
    <row r="23" spans="1:9" x14ac:dyDescent="0.25">
      <c r="A23" s="50" t="s">
        <v>1252</v>
      </c>
      <c r="B23" s="51" t="s">
        <v>6</v>
      </c>
      <c r="C23" s="52" t="s">
        <v>87</v>
      </c>
      <c r="D23" s="5" t="str">
        <f t="shared" si="0"/>
        <v>140+ HIT</v>
      </c>
      <c r="E23" s="5">
        <f t="shared" si="1"/>
        <v>140</v>
      </c>
      <c r="F23" s="23"/>
      <c r="G23" s="18">
        <f t="shared" si="2"/>
        <v>5000000</v>
      </c>
      <c r="H23" s="19">
        <f t="shared" si="3"/>
        <v>-2500000</v>
      </c>
      <c r="I23" s="22">
        <f t="shared" si="4"/>
        <v>-2500000</v>
      </c>
    </row>
    <row r="24" spans="1:9" x14ac:dyDescent="0.25">
      <c r="A24" s="50" t="s">
        <v>657</v>
      </c>
      <c r="B24" s="51" t="s">
        <v>6</v>
      </c>
      <c r="C24" s="52" t="s">
        <v>1192</v>
      </c>
      <c r="D24" s="5" t="str">
        <f t="shared" si="0"/>
        <v>MIN 1,40 PK/GP</v>
      </c>
      <c r="E24" s="5">
        <f t="shared" si="1"/>
        <v>1.4</v>
      </c>
      <c r="F24" s="23"/>
      <c r="G24" s="18">
        <f t="shared" si="2"/>
        <v>4000000</v>
      </c>
      <c r="H24" s="19">
        <f t="shared" si="3"/>
        <v>-2000000</v>
      </c>
      <c r="I24" s="22">
        <f t="shared" si="4"/>
        <v>-2000000</v>
      </c>
    </row>
    <row r="25" spans="1:9" x14ac:dyDescent="0.25">
      <c r="A25" s="70" t="s">
        <v>1103</v>
      </c>
      <c r="B25" s="71" t="s">
        <v>61</v>
      </c>
      <c r="C25" s="72" t="s">
        <v>83</v>
      </c>
      <c r="D25" s="73" t="str">
        <f t="shared" si="0"/>
        <v>25+ GOAL</v>
      </c>
      <c r="E25" s="73">
        <f t="shared" si="1"/>
        <v>25</v>
      </c>
      <c r="F25" s="23"/>
      <c r="G25" s="74">
        <f t="shared" si="2"/>
        <v>6000000</v>
      </c>
      <c r="H25" s="75">
        <f t="shared" si="3"/>
        <v>-3000000</v>
      </c>
      <c r="I25" s="76">
        <f t="shared" si="4"/>
        <v>-3000000</v>
      </c>
    </row>
    <row r="26" spans="1:9" x14ac:dyDescent="0.25">
      <c r="A26" s="50" t="s">
        <v>276</v>
      </c>
      <c r="B26" s="71" t="s">
        <v>61</v>
      </c>
      <c r="C26" s="52" t="s">
        <v>81</v>
      </c>
      <c r="D26" s="5" t="str">
        <f t="shared" si="0"/>
        <v>21+GOAL + 25+PASS</v>
      </c>
      <c r="E26" s="5">
        <f t="shared" si="1"/>
        <v>40</v>
      </c>
      <c r="F26" s="23"/>
      <c r="G26" s="18">
        <f t="shared" si="2"/>
        <v>6000000</v>
      </c>
      <c r="H26" s="19">
        <f t="shared" si="3"/>
        <v>-3000000</v>
      </c>
      <c r="I26" s="22">
        <f t="shared" si="4"/>
        <v>-3000000</v>
      </c>
    </row>
    <row r="27" spans="1:9" x14ac:dyDescent="0.25">
      <c r="A27" s="50" t="s">
        <v>1257</v>
      </c>
      <c r="B27" s="71" t="s">
        <v>61</v>
      </c>
      <c r="C27" s="52" t="s">
        <v>80</v>
      </c>
      <c r="D27" s="5" t="str">
        <f t="shared" si="0"/>
        <v>65+ PTS</v>
      </c>
      <c r="E27" s="5">
        <f t="shared" si="1"/>
        <v>65</v>
      </c>
      <c r="F27" s="23"/>
      <c r="G27" s="18">
        <f t="shared" si="2"/>
        <v>7000000</v>
      </c>
      <c r="H27" s="19">
        <f t="shared" si="3"/>
        <v>-3500000</v>
      </c>
      <c r="I27" s="22">
        <f t="shared" si="4"/>
        <v>-3500000</v>
      </c>
    </row>
    <row r="28" spans="1:9" x14ac:dyDescent="0.25">
      <c r="A28" s="50" t="s">
        <v>1260</v>
      </c>
      <c r="B28" s="51" t="s">
        <v>15</v>
      </c>
      <c r="C28" s="52" t="s">
        <v>79</v>
      </c>
      <c r="D28" s="5" t="str">
        <f t="shared" si="0"/>
        <v>50+ PIM</v>
      </c>
      <c r="E28" s="5">
        <f t="shared" si="1"/>
        <v>50</v>
      </c>
      <c r="F28" s="23"/>
      <c r="G28" s="18">
        <f t="shared" si="2"/>
        <v>5000000</v>
      </c>
      <c r="H28" s="19">
        <f t="shared" si="3"/>
        <v>-2500000</v>
      </c>
      <c r="I28" s="22">
        <f t="shared" si="4"/>
        <v>-2500000</v>
      </c>
    </row>
    <row r="29" spans="1:9" x14ac:dyDescent="0.25">
      <c r="A29" s="50" t="s">
        <v>1261</v>
      </c>
      <c r="B29" s="51" t="s">
        <v>15</v>
      </c>
      <c r="C29" s="52" t="s">
        <v>80</v>
      </c>
      <c r="D29" s="5" t="str">
        <f t="shared" si="0"/>
        <v>65+ PTS</v>
      </c>
      <c r="E29" s="5">
        <f t="shared" si="1"/>
        <v>65</v>
      </c>
      <c r="F29" s="23"/>
      <c r="G29" s="18">
        <f t="shared" si="2"/>
        <v>7000000</v>
      </c>
      <c r="H29" s="19">
        <f t="shared" si="3"/>
        <v>-3500000</v>
      </c>
      <c r="I29" s="22">
        <f t="shared" si="4"/>
        <v>-3500000</v>
      </c>
    </row>
    <row r="30" spans="1:9" x14ac:dyDescent="0.25">
      <c r="A30" s="50" t="s">
        <v>143</v>
      </c>
      <c r="B30" s="51" t="s">
        <v>15</v>
      </c>
      <c r="C30" s="52" t="s">
        <v>84</v>
      </c>
      <c r="D30" s="5" t="str">
        <f t="shared" si="0"/>
        <v>35+ PASS</v>
      </c>
      <c r="E30" s="5">
        <f t="shared" si="1"/>
        <v>35</v>
      </c>
      <c r="F30" s="23"/>
      <c r="G30" s="18">
        <f t="shared" si="2"/>
        <v>6000000</v>
      </c>
      <c r="H30" s="19">
        <f t="shared" si="3"/>
        <v>-3000000</v>
      </c>
      <c r="I30" s="22">
        <f t="shared" si="4"/>
        <v>-3000000</v>
      </c>
    </row>
    <row r="31" spans="1:9" x14ac:dyDescent="0.25">
      <c r="A31" s="50" t="s">
        <v>134</v>
      </c>
      <c r="B31" s="51" t="s">
        <v>30</v>
      </c>
      <c r="C31" s="52" t="s">
        <v>81</v>
      </c>
      <c r="D31" s="5" t="str">
        <f t="shared" si="0"/>
        <v>21+GOAL + 25+PASS</v>
      </c>
      <c r="E31" s="5">
        <f t="shared" si="1"/>
        <v>40</v>
      </c>
      <c r="F31" s="23"/>
      <c r="G31" s="18">
        <f t="shared" si="2"/>
        <v>6000000</v>
      </c>
      <c r="H31" s="19">
        <f t="shared" si="3"/>
        <v>-3000000</v>
      </c>
      <c r="I31" s="22">
        <f t="shared" si="4"/>
        <v>-3000000</v>
      </c>
    </row>
    <row r="32" spans="1:9" x14ac:dyDescent="0.25">
      <c r="A32" s="50" t="s">
        <v>225</v>
      </c>
      <c r="B32" s="51" t="s">
        <v>30</v>
      </c>
      <c r="C32" s="52" t="s">
        <v>84</v>
      </c>
      <c r="D32" s="5" t="str">
        <f t="shared" si="0"/>
        <v>35+ PASS</v>
      </c>
      <c r="E32" s="5">
        <f t="shared" si="1"/>
        <v>35</v>
      </c>
      <c r="F32" s="23"/>
      <c r="G32" s="18">
        <f t="shared" si="2"/>
        <v>6000000</v>
      </c>
      <c r="H32" s="19">
        <f t="shared" si="3"/>
        <v>-3000000</v>
      </c>
      <c r="I32" s="22">
        <f t="shared" si="4"/>
        <v>-3000000</v>
      </c>
    </row>
    <row r="33" spans="1:9" x14ac:dyDescent="0.25">
      <c r="A33" s="50" t="s">
        <v>326</v>
      </c>
      <c r="B33" s="51" t="s">
        <v>30</v>
      </c>
      <c r="C33" s="52" t="s">
        <v>80</v>
      </c>
      <c r="D33" s="5" t="str">
        <f t="shared" si="0"/>
        <v>65+ PTS</v>
      </c>
      <c r="E33" s="5">
        <f t="shared" si="1"/>
        <v>65</v>
      </c>
      <c r="F33" s="23"/>
      <c r="G33" s="18">
        <f t="shared" si="2"/>
        <v>7000000</v>
      </c>
      <c r="H33" s="19">
        <f t="shared" si="3"/>
        <v>-3500000</v>
      </c>
      <c r="I33" s="22">
        <f t="shared" si="4"/>
        <v>-3500000</v>
      </c>
    </row>
    <row r="34" spans="1:9" x14ac:dyDescent="0.25">
      <c r="A34" s="50" t="s">
        <v>207</v>
      </c>
      <c r="B34" s="51" t="s">
        <v>30</v>
      </c>
      <c r="C34" s="52" t="s">
        <v>86</v>
      </c>
      <c r="D34" s="5" t="str">
        <f t="shared" ref="D34:D64" si="5">VLOOKUP(C34,$L$1:$P$15,2,FALSE)</f>
        <v>16+ TOI</v>
      </c>
      <c r="E34" s="5">
        <f t="shared" ref="E34:E64" si="6">VLOOKUP(C34,$L$1:$P$15,3,FALSE)</f>
        <v>16</v>
      </c>
      <c r="F34" s="23"/>
      <c r="G34" s="18">
        <f t="shared" ref="G34:G64" si="7">VLOOKUP(C34,$L$1:$P$15,4,FALSE)</f>
        <v>3000000</v>
      </c>
      <c r="H34" s="19">
        <f t="shared" ref="H34:H64" si="8">VLOOKUP(C34,$L$1:$P$15,5,FALSE)</f>
        <v>-1500000</v>
      </c>
      <c r="I34" s="22">
        <f t="shared" ref="I34:I64" si="9">IF(IF(ISNUMBER(F34),F34,0)&gt;=E34,G34,H34)</f>
        <v>-1500000</v>
      </c>
    </row>
    <row r="35" spans="1:9" x14ac:dyDescent="0.25">
      <c r="A35" s="50" t="s">
        <v>183</v>
      </c>
      <c r="B35" s="51" t="s">
        <v>8</v>
      </c>
      <c r="C35" s="52" t="s">
        <v>78</v>
      </c>
      <c r="D35" s="5" t="str">
        <f t="shared" si="5"/>
        <v>80+ PTS</v>
      </c>
      <c r="E35" s="5">
        <f t="shared" si="6"/>
        <v>80</v>
      </c>
      <c r="F35" s="23"/>
      <c r="G35" s="18">
        <f t="shared" si="7"/>
        <v>10000000</v>
      </c>
      <c r="H35" s="19">
        <f t="shared" si="8"/>
        <v>-5000000</v>
      </c>
      <c r="I35" s="22">
        <f t="shared" si="9"/>
        <v>-5000000</v>
      </c>
    </row>
    <row r="36" spans="1:9" x14ac:dyDescent="0.25">
      <c r="A36" s="50" t="s">
        <v>159</v>
      </c>
      <c r="B36" s="51" t="s">
        <v>8</v>
      </c>
      <c r="C36" s="52" t="s">
        <v>80</v>
      </c>
      <c r="D36" s="5" t="str">
        <f t="shared" si="5"/>
        <v>65+ PTS</v>
      </c>
      <c r="E36" s="5">
        <f t="shared" si="6"/>
        <v>65</v>
      </c>
      <c r="F36" s="23"/>
      <c r="G36" s="18">
        <f t="shared" si="7"/>
        <v>7000000</v>
      </c>
      <c r="H36" s="19">
        <f t="shared" si="8"/>
        <v>-3500000</v>
      </c>
      <c r="I36" s="22">
        <f t="shared" si="9"/>
        <v>-3500000</v>
      </c>
    </row>
    <row r="37" spans="1:9" x14ac:dyDescent="0.25">
      <c r="A37" s="50" t="s">
        <v>596</v>
      </c>
      <c r="B37" s="51" t="s">
        <v>8</v>
      </c>
      <c r="C37" s="52" t="s">
        <v>87</v>
      </c>
      <c r="D37" s="5" t="str">
        <f t="shared" si="5"/>
        <v>140+ HIT</v>
      </c>
      <c r="E37" s="5">
        <f t="shared" si="6"/>
        <v>140</v>
      </c>
      <c r="F37" s="23"/>
      <c r="G37" s="18">
        <f t="shared" si="7"/>
        <v>5000000</v>
      </c>
      <c r="H37" s="19">
        <f t="shared" si="8"/>
        <v>-2500000</v>
      </c>
      <c r="I37" s="22">
        <f t="shared" si="9"/>
        <v>-2500000</v>
      </c>
    </row>
    <row r="38" spans="1:9" x14ac:dyDescent="0.25">
      <c r="A38" s="50" t="s">
        <v>1264</v>
      </c>
      <c r="B38" s="51" t="s">
        <v>5</v>
      </c>
      <c r="C38" s="52" t="s">
        <v>81</v>
      </c>
      <c r="D38" s="5" t="str">
        <f t="shared" si="5"/>
        <v>21+GOAL + 25+PASS</v>
      </c>
      <c r="E38" s="5">
        <f t="shared" si="6"/>
        <v>40</v>
      </c>
      <c r="F38" s="23"/>
      <c r="G38" s="18">
        <f t="shared" si="7"/>
        <v>6000000</v>
      </c>
      <c r="H38" s="19">
        <f t="shared" si="8"/>
        <v>-3000000</v>
      </c>
      <c r="I38" s="22">
        <f t="shared" si="9"/>
        <v>-3000000</v>
      </c>
    </row>
    <row r="39" spans="1:9" x14ac:dyDescent="0.25">
      <c r="A39" s="50" t="s">
        <v>1265</v>
      </c>
      <c r="B39" s="51" t="s">
        <v>5</v>
      </c>
      <c r="C39" s="52" t="s">
        <v>86</v>
      </c>
      <c r="D39" s="5" t="str">
        <f t="shared" si="5"/>
        <v>16+ TOI</v>
      </c>
      <c r="E39" s="5">
        <f t="shared" si="6"/>
        <v>16</v>
      </c>
      <c r="F39" s="23"/>
      <c r="G39" s="18">
        <f t="shared" si="7"/>
        <v>3000000</v>
      </c>
      <c r="H39" s="19">
        <f t="shared" si="8"/>
        <v>-1500000</v>
      </c>
      <c r="I39" s="22">
        <f t="shared" si="9"/>
        <v>-1500000</v>
      </c>
    </row>
    <row r="40" spans="1:9" x14ac:dyDescent="0.25">
      <c r="A40" s="50" t="s">
        <v>416</v>
      </c>
      <c r="B40" s="51" t="s">
        <v>5</v>
      </c>
      <c r="C40" s="52" t="s">
        <v>1192</v>
      </c>
      <c r="D40" s="5" t="str">
        <f t="shared" si="5"/>
        <v>MIN 1,40 PK/GP</v>
      </c>
      <c r="E40" s="5">
        <f t="shared" si="6"/>
        <v>1.4</v>
      </c>
      <c r="F40" s="23"/>
      <c r="G40" s="18">
        <f t="shared" si="7"/>
        <v>4000000</v>
      </c>
      <c r="H40" s="19">
        <f t="shared" si="8"/>
        <v>-2000000</v>
      </c>
      <c r="I40" s="22">
        <f t="shared" si="9"/>
        <v>-2000000</v>
      </c>
    </row>
    <row r="41" spans="1:9" x14ac:dyDescent="0.25">
      <c r="A41" s="50" t="s">
        <v>1267</v>
      </c>
      <c r="B41" s="51" t="s">
        <v>12</v>
      </c>
      <c r="C41" s="52" t="s">
        <v>84</v>
      </c>
      <c r="D41" s="5" t="str">
        <f t="shared" si="5"/>
        <v>35+ PASS</v>
      </c>
      <c r="E41" s="5">
        <f t="shared" si="6"/>
        <v>35</v>
      </c>
      <c r="F41" s="23"/>
      <c r="G41" s="18">
        <f t="shared" si="7"/>
        <v>6000000</v>
      </c>
      <c r="H41" s="19">
        <f t="shared" si="8"/>
        <v>-3000000</v>
      </c>
      <c r="I41" s="22">
        <f t="shared" si="9"/>
        <v>-3000000</v>
      </c>
    </row>
    <row r="42" spans="1:9" x14ac:dyDescent="0.25">
      <c r="A42" s="50" t="s">
        <v>1268</v>
      </c>
      <c r="B42" s="51" t="s">
        <v>12</v>
      </c>
      <c r="C42" s="52" t="s">
        <v>86</v>
      </c>
      <c r="D42" s="5" t="str">
        <f t="shared" si="5"/>
        <v>16+ TOI</v>
      </c>
      <c r="E42" s="5">
        <f t="shared" si="6"/>
        <v>16</v>
      </c>
      <c r="F42" s="23"/>
      <c r="G42" s="18">
        <f t="shared" si="7"/>
        <v>3000000</v>
      </c>
      <c r="H42" s="19">
        <f t="shared" si="8"/>
        <v>-1500000</v>
      </c>
      <c r="I42" s="22">
        <f t="shared" si="9"/>
        <v>-1500000</v>
      </c>
    </row>
    <row r="43" spans="1:9" x14ac:dyDescent="0.25">
      <c r="A43" s="50" t="s">
        <v>1269</v>
      </c>
      <c r="B43" s="51" t="s">
        <v>12</v>
      </c>
      <c r="C43" s="52" t="s">
        <v>81</v>
      </c>
      <c r="D43" s="5" t="str">
        <f t="shared" si="5"/>
        <v>21+GOAL + 25+PASS</v>
      </c>
      <c r="E43" s="5">
        <f t="shared" si="6"/>
        <v>40</v>
      </c>
      <c r="F43" s="23"/>
      <c r="G43" s="18">
        <f t="shared" si="7"/>
        <v>6000000</v>
      </c>
      <c r="H43" s="19">
        <f t="shared" si="8"/>
        <v>-3000000</v>
      </c>
      <c r="I43" s="22">
        <f t="shared" si="9"/>
        <v>-3000000</v>
      </c>
    </row>
    <row r="44" spans="1:9" x14ac:dyDescent="0.25">
      <c r="A44" s="50" t="s">
        <v>1275</v>
      </c>
      <c r="B44" s="51" t="s">
        <v>28</v>
      </c>
      <c r="C44" s="52" t="s">
        <v>85</v>
      </c>
      <c r="D44" s="5" t="str">
        <f t="shared" si="5"/>
        <v>RECRUTE 30+ PTS</v>
      </c>
      <c r="E44" s="5">
        <f t="shared" si="6"/>
        <v>30</v>
      </c>
      <c r="F44" s="23"/>
      <c r="G44" s="18">
        <f t="shared" si="7"/>
        <v>4000000</v>
      </c>
      <c r="H44" s="19">
        <f t="shared" si="8"/>
        <v>-2000000</v>
      </c>
      <c r="I44" s="22">
        <f t="shared" si="9"/>
        <v>-2000000</v>
      </c>
    </row>
    <row r="45" spans="1:9" x14ac:dyDescent="0.25">
      <c r="A45" s="50" t="s">
        <v>156</v>
      </c>
      <c r="B45" s="51" t="s">
        <v>28</v>
      </c>
      <c r="C45" s="52" t="s">
        <v>84</v>
      </c>
      <c r="D45" s="5" t="str">
        <f t="shared" si="5"/>
        <v>35+ PASS</v>
      </c>
      <c r="E45" s="5">
        <f t="shared" si="6"/>
        <v>35</v>
      </c>
      <c r="F45" s="23"/>
      <c r="G45" s="18">
        <f t="shared" si="7"/>
        <v>6000000</v>
      </c>
      <c r="H45" s="19">
        <f t="shared" si="8"/>
        <v>-3000000</v>
      </c>
      <c r="I45" s="22">
        <f t="shared" si="9"/>
        <v>-3000000</v>
      </c>
    </row>
    <row r="46" spans="1:9" x14ac:dyDescent="0.25">
      <c r="A46" s="50" t="s">
        <v>210</v>
      </c>
      <c r="B46" s="51" t="s">
        <v>28</v>
      </c>
      <c r="C46" s="52" t="s">
        <v>86</v>
      </c>
      <c r="D46" s="5" t="str">
        <f t="shared" si="5"/>
        <v>16+ TOI</v>
      </c>
      <c r="E46" s="5">
        <f t="shared" si="6"/>
        <v>16</v>
      </c>
      <c r="F46" s="23"/>
      <c r="G46" s="18">
        <f t="shared" si="7"/>
        <v>3000000</v>
      </c>
      <c r="H46" s="19">
        <f t="shared" si="8"/>
        <v>-1500000</v>
      </c>
      <c r="I46" s="22">
        <f t="shared" si="9"/>
        <v>-1500000</v>
      </c>
    </row>
    <row r="47" spans="1:9" x14ac:dyDescent="0.25">
      <c r="A47" s="50" t="s">
        <v>334</v>
      </c>
      <c r="B47" s="51" t="s">
        <v>28</v>
      </c>
      <c r="C47" s="52" t="s">
        <v>1194</v>
      </c>
      <c r="D47" s="5" t="str">
        <f t="shared" si="5"/>
        <v>MIN 51% CF, MIN 30 GP</v>
      </c>
      <c r="E47" s="5">
        <f t="shared" si="6"/>
        <v>0.51</v>
      </c>
      <c r="F47" s="23"/>
      <c r="G47" s="18">
        <f t="shared" si="7"/>
        <v>3000000</v>
      </c>
      <c r="H47" s="19">
        <f t="shared" si="8"/>
        <v>-1500000</v>
      </c>
      <c r="I47" s="22">
        <f t="shared" si="9"/>
        <v>-1500000</v>
      </c>
    </row>
    <row r="48" spans="1:9" x14ac:dyDescent="0.25">
      <c r="A48" s="50" t="s">
        <v>1281</v>
      </c>
      <c r="B48" s="51" t="s">
        <v>60</v>
      </c>
      <c r="C48" s="52" t="s">
        <v>80</v>
      </c>
      <c r="D48" s="5" t="str">
        <f t="shared" si="5"/>
        <v>65+ PTS</v>
      </c>
      <c r="E48" s="5">
        <f t="shared" si="6"/>
        <v>65</v>
      </c>
      <c r="F48" s="23"/>
      <c r="G48" s="18">
        <f t="shared" si="7"/>
        <v>7000000</v>
      </c>
      <c r="H48" s="19">
        <f t="shared" si="8"/>
        <v>-3500000</v>
      </c>
      <c r="I48" s="22">
        <f t="shared" si="9"/>
        <v>-3500000</v>
      </c>
    </row>
    <row r="49" spans="1:9" x14ac:dyDescent="0.25">
      <c r="A49" s="50" t="s">
        <v>1282</v>
      </c>
      <c r="B49" s="51" t="s">
        <v>60</v>
      </c>
      <c r="C49" s="52" t="s">
        <v>81</v>
      </c>
      <c r="D49" s="5" t="str">
        <f t="shared" si="5"/>
        <v>21+GOAL + 25+PASS</v>
      </c>
      <c r="E49" s="5">
        <f t="shared" si="6"/>
        <v>40</v>
      </c>
      <c r="F49" s="23"/>
      <c r="G49" s="18">
        <f t="shared" si="7"/>
        <v>6000000</v>
      </c>
      <c r="H49" s="19">
        <f t="shared" si="8"/>
        <v>-3000000</v>
      </c>
      <c r="I49" s="22">
        <f t="shared" si="9"/>
        <v>-3000000</v>
      </c>
    </row>
    <row r="50" spans="1:9" x14ac:dyDescent="0.25">
      <c r="A50" s="50" t="s">
        <v>1283</v>
      </c>
      <c r="B50" s="51" t="s">
        <v>60</v>
      </c>
      <c r="C50" s="52" t="s">
        <v>86</v>
      </c>
      <c r="D50" s="5" t="str">
        <f t="shared" si="5"/>
        <v>16+ TOI</v>
      </c>
      <c r="E50" s="5">
        <f t="shared" si="6"/>
        <v>16</v>
      </c>
      <c r="F50" s="23"/>
      <c r="G50" s="18">
        <f t="shared" si="7"/>
        <v>3000000</v>
      </c>
      <c r="H50" s="19">
        <f t="shared" si="8"/>
        <v>-1500000</v>
      </c>
      <c r="I50" s="22">
        <f t="shared" si="9"/>
        <v>-1500000</v>
      </c>
    </row>
    <row r="51" spans="1:9" x14ac:dyDescent="0.25">
      <c r="A51" s="50" t="s">
        <v>177</v>
      </c>
      <c r="B51" s="51" t="s">
        <v>17</v>
      </c>
      <c r="C51" s="52" t="s">
        <v>81</v>
      </c>
      <c r="D51" s="5" t="str">
        <f t="shared" si="5"/>
        <v>21+GOAL + 25+PASS</v>
      </c>
      <c r="E51" s="5">
        <f t="shared" si="6"/>
        <v>40</v>
      </c>
      <c r="F51" s="23"/>
      <c r="G51" s="18">
        <f t="shared" si="7"/>
        <v>6000000</v>
      </c>
      <c r="H51" s="19">
        <f t="shared" si="8"/>
        <v>-3000000</v>
      </c>
      <c r="I51" s="22">
        <f t="shared" si="9"/>
        <v>-3000000</v>
      </c>
    </row>
    <row r="52" spans="1:9" x14ac:dyDescent="0.25">
      <c r="A52" s="50" t="s">
        <v>291</v>
      </c>
      <c r="B52" s="51" t="s">
        <v>22</v>
      </c>
      <c r="C52" s="52" t="s">
        <v>83</v>
      </c>
      <c r="D52" s="5" t="str">
        <f t="shared" si="5"/>
        <v>25+ GOAL</v>
      </c>
      <c r="E52" s="5">
        <f t="shared" si="6"/>
        <v>25</v>
      </c>
      <c r="F52" s="23"/>
      <c r="G52" s="18">
        <f t="shared" si="7"/>
        <v>6000000</v>
      </c>
      <c r="H52" s="19">
        <f t="shared" si="8"/>
        <v>-3000000</v>
      </c>
      <c r="I52" s="22">
        <f t="shared" si="9"/>
        <v>-3000000</v>
      </c>
    </row>
    <row r="53" spans="1:9" x14ac:dyDescent="0.25">
      <c r="A53" s="50" t="s">
        <v>1287</v>
      </c>
      <c r="B53" s="51" t="s">
        <v>22</v>
      </c>
      <c r="C53" s="52" t="s">
        <v>1194</v>
      </c>
      <c r="D53" s="5" t="str">
        <f t="shared" si="5"/>
        <v>MIN 51% CF, MIN 30 GP</v>
      </c>
      <c r="E53" s="5">
        <f t="shared" si="6"/>
        <v>0.51</v>
      </c>
      <c r="F53" s="23"/>
      <c r="G53" s="18">
        <f t="shared" si="7"/>
        <v>3000000</v>
      </c>
      <c r="H53" s="19">
        <f t="shared" si="8"/>
        <v>-1500000</v>
      </c>
      <c r="I53" s="22">
        <f t="shared" si="9"/>
        <v>-1500000</v>
      </c>
    </row>
    <row r="54" spans="1:9" x14ac:dyDescent="0.25">
      <c r="A54" s="50" t="s">
        <v>1288</v>
      </c>
      <c r="B54" s="51" t="s">
        <v>22</v>
      </c>
      <c r="C54" s="52" t="s">
        <v>85</v>
      </c>
      <c r="D54" s="5" t="str">
        <f t="shared" si="5"/>
        <v>RECRUTE 30+ PTS</v>
      </c>
      <c r="E54" s="5">
        <f t="shared" si="6"/>
        <v>30</v>
      </c>
      <c r="F54" s="23"/>
      <c r="G54" s="18">
        <f t="shared" si="7"/>
        <v>4000000</v>
      </c>
      <c r="H54" s="19">
        <f t="shared" si="8"/>
        <v>-2000000</v>
      </c>
      <c r="I54" s="22">
        <f t="shared" si="9"/>
        <v>-2000000</v>
      </c>
    </row>
    <row r="55" spans="1:9" x14ac:dyDescent="0.25">
      <c r="A55" s="50" t="s">
        <v>1290</v>
      </c>
      <c r="B55" s="51" t="s">
        <v>7</v>
      </c>
      <c r="C55" s="52" t="s">
        <v>78</v>
      </c>
      <c r="D55" s="5" t="str">
        <f t="shared" si="5"/>
        <v>80+ PTS</v>
      </c>
      <c r="E55" s="5">
        <f t="shared" si="6"/>
        <v>80</v>
      </c>
      <c r="F55" s="23"/>
      <c r="G55" s="18">
        <f t="shared" si="7"/>
        <v>10000000</v>
      </c>
      <c r="H55" s="19">
        <f t="shared" si="8"/>
        <v>-5000000</v>
      </c>
      <c r="I55" s="22">
        <f t="shared" si="9"/>
        <v>-5000000</v>
      </c>
    </row>
    <row r="56" spans="1:9" x14ac:dyDescent="0.25">
      <c r="A56" s="50" t="s">
        <v>1291</v>
      </c>
      <c r="B56" s="51" t="s">
        <v>7</v>
      </c>
      <c r="C56" s="52" t="s">
        <v>80</v>
      </c>
      <c r="D56" s="5" t="str">
        <f t="shared" si="5"/>
        <v>65+ PTS</v>
      </c>
      <c r="E56" s="5">
        <f t="shared" si="6"/>
        <v>65</v>
      </c>
      <c r="F56" s="23"/>
      <c r="G56" s="18">
        <f t="shared" si="7"/>
        <v>7000000</v>
      </c>
      <c r="H56" s="19">
        <f t="shared" si="8"/>
        <v>-3500000</v>
      </c>
      <c r="I56" s="22">
        <f t="shared" si="9"/>
        <v>-3500000</v>
      </c>
    </row>
    <row r="57" spans="1:9" x14ac:dyDescent="0.25">
      <c r="A57" s="50" t="s">
        <v>637</v>
      </c>
      <c r="B57" s="51" t="s">
        <v>7</v>
      </c>
      <c r="C57" s="52" t="s">
        <v>86</v>
      </c>
      <c r="D57" s="5" t="str">
        <f t="shared" si="5"/>
        <v>16+ TOI</v>
      </c>
      <c r="E57" s="5">
        <f t="shared" si="6"/>
        <v>16</v>
      </c>
      <c r="F57" s="23"/>
      <c r="G57" s="18">
        <f t="shared" si="7"/>
        <v>3000000</v>
      </c>
      <c r="H57" s="19">
        <f t="shared" si="8"/>
        <v>-1500000</v>
      </c>
      <c r="I57" s="22">
        <f t="shared" si="9"/>
        <v>-1500000</v>
      </c>
    </row>
    <row r="58" spans="1:9" x14ac:dyDescent="0.25">
      <c r="A58" s="50" t="s">
        <v>1295</v>
      </c>
      <c r="B58" s="51" t="s">
        <v>59</v>
      </c>
      <c r="C58" s="52" t="s">
        <v>80</v>
      </c>
      <c r="D58" s="5" t="str">
        <f t="shared" si="5"/>
        <v>65+ PTS</v>
      </c>
      <c r="E58" s="5">
        <f t="shared" si="6"/>
        <v>65</v>
      </c>
      <c r="F58" s="23"/>
      <c r="G58" s="18">
        <f t="shared" si="7"/>
        <v>7000000</v>
      </c>
      <c r="H58" s="19">
        <f t="shared" si="8"/>
        <v>-3500000</v>
      </c>
      <c r="I58" s="22">
        <f t="shared" si="9"/>
        <v>-3500000</v>
      </c>
    </row>
    <row r="59" spans="1:9" x14ac:dyDescent="0.25">
      <c r="A59" s="50" t="s">
        <v>1296</v>
      </c>
      <c r="B59" s="51" t="s">
        <v>59</v>
      </c>
      <c r="C59" s="52" t="s">
        <v>78</v>
      </c>
      <c r="D59" s="5" t="str">
        <f t="shared" si="5"/>
        <v>80+ PTS</v>
      </c>
      <c r="E59" s="5">
        <f t="shared" si="6"/>
        <v>80</v>
      </c>
      <c r="F59" s="23"/>
      <c r="G59" s="18">
        <f t="shared" si="7"/>
        <v>10000000</v>
      </c>
      <c r="H59" s="19">
        <f t="shared" si="8"/>
        <v>-5000000</v>
      </c>
      <c r="I59" s="22">
        <f t="shared" si="9"/>
        <v>-5000000</v>
      </c>
    </row>
    <row r="60" spans="1:9" x14ac:dyDescent="0.25">
      <c r="A60" s="50" t="s">
        <v>1297</v>
      </c>
      <c r="B60" s="51" t="s">
        <v>59</v>
      </c>
      <c r="C60" s="52" t="s">
        <v>84</v>
      </c>
      <c r="D60" s="5" t="str">
        <f t="shared" si="5"/>
        <v>35+ PASS</v>
      </c>
      <c r="E60" s="5">
        <f t="shared" si="6"/>
        <v>35</v>
      </c>
      <c r="F60" s="23"/>
      <c r="G60" s="18">
        <f t="shared" si="7"/>
        <v>6000000</v>
      </c>
      <c r="H60" s="19">
        <f t="shared" si="8"/>
        <v>-3000000</v>
      </c>
      <c r="I60" s="22">
        <f t="shared" si="9"/>
        <v>-3000000</v>
      </c>
    </row>
    <row r="61" spans="1:9" x14ac:dyDescent="0.25">
      <c r="A61" s="50" t="s">
        <v>1301</v>
      </c>
      <c r="B61" s="51" t="s">
        <v>107</v>
      </c>
      <c r="C61" s="52" t="s">
        <v>84</v>
      </c>
      <c r="D61" s="5" t="str">
        <f t="shared" si="5"/>
        <v>35+ PASS</v>
      </c>
      <c r="E61" s="5">
        <f t="shared" si="6"/>
        <v>35</v>
      </c>
      <c r="F61" s="23"/>
      <c r="G61" s="18">
        <f t="shared" si="7"/>
        <v>6000000</v>
      </c>
      <c r="H61" s="19">
        <f t="shared" si="8"/>
        <v>-3000000</v>
      </c>
      <c r="I61" s="22">
        <f t="shared" si="9"/>
        <v>-3000000</v>
      </c>
    </row>
    <row r="62" spans="1:9" x14ac:dyDescent="0.25">
      <c r="A62" s="50" t="s">
        <v>1302</v>
      </c>
      <c r="B62" s="51" t="s">
        <v>107</v>
      </c>
      <c r="C62" s="52" t="s">
        <v>80</v>
      </c>
      <c r="D62" s="5" t="str">
        <f t="shared" si="5"/>
        <v>65+ PTS</v>
      </c>
      <c r="E62" s="5">
        <f t="shared" si="6"/>
        <v>65</v>
      </c>
      <c r="F62" s="23"/>
      <c r="G62" s="18">
        <f t="shared" si="7"/>
        <v>7000000</v>
      </c>
      <c r="H62" s="19">
        <f t="shared" si="8"/>
        <v>-3500000</v>
      </c>
      <c r="I62" s="22">
        <f t="shared" si="9"/>
        <v>-3500000</v>
      </c>
    </row>
    <row r="63" spans="1:9" x14ac:dyDescent="0.25">
      <c r="A63" s="50" t="s">
        <v>1303</v>
      </c>
      <c r="B63" s="51" t="s">
        <v>107</v>
      </c>
      <c r="C63" s="52" t="s">
        <v>1192</v>
      </c>
      <c r="D63" s="5" t="str">
        <f t="shared" si="5"/>
        <v>MIN 1,40 PK/GP</v>
      </c>
      <c r="E63" s="5">
        <f t="shared" si="6"/>
        <v>1.4</v>
      </c>
      <c r="F63" s="23"/>
      <c r="G63" s="18">
        <f t="shared" si="7"/>
        <v>4000000</v>
      </c>
      <c r="H63" s="19">
        <f t="shared" si="8"/>
        <v>-2000000</v>
      </c>
      <c r="I63" s="22">
        <f t="shared" si="9"/>
        <v>-2000000</v>
      </c>
    </row>
    <row r="64" spans="1:9" x14ac:dyDescent="0.25">
      <c r="A64" s="50" t="s">
        <v>1307</v>
      </c>
      <c r="B64" s="51" t="s">
        <v>58</v>
      </c>
      <c r="C64" s="52" t="s">
        <v>84</v>
      </c>
      <c r="D64" s="5" t="str">
        <f t="shared" si="5"/>
        <v>35+ PASS</v>
      </c>
      <c r="E64" s="5">
        <f t="shared" si="6"/>
        <v>35</v>
      </c>
      <c r="F64" s="23"/>
      <c r="G64" s="18">
        <f t="shared" si="7"/>
        <v>6000000</v>
      </c>
      <c r="H64" s="19">
        <f t="shared" si="8"/>
        <v>-3000000</v>
      </c>
      <c r="I64" s="22">
        <f t="shared" si="9"/>
        <v>-3000000</v>
      </c>
    </row>
    <row r="65" spans="1:9" x14ac:dyDescent="0.25">
      <c r="A65" s="50" t="s">
        <v>834</v>
      </c>
      <c r="B65" s="51" t="s">
        <v>58</v>
      </c>
      <c r="C65" s="52" t="s">
        <v>79</v>
      </c>
      <c r="D65" s="5" t="str">
        <f t="shared" ref="D65:D90" si="10">VLOOKUP(C65,$L$1:$P$15,2,FALSE)</f>
        <v>50+ PIM</v>
      </c>
      <c r="E65" s="5">
        <f t="shared" ref="E65:E90" si="11">VLOOKUP(C65,$L$1:$P$15,3,FALSE)</f>
        <v>50</v>
      </c>
      <c r="F65" s="23"/>
      <c r="G65" s="18">
        <f t="shared" ref="G65:G90" si="12">VLOOKUP(C65,$L$1:$P$15,4,FALSE)</f>
        <v>5000000</v>
      </c>
      <c r="H65" s="19">
        <f t="shared" ref="H65:H90" si="13">VLOOKUP(C65,$L$1:$P$15,5,FALSE)</f>
        <v>-2500000</v>
      </c>
      <c r="I65" s="22">
        <f t="shared" ref="I65:I90" si="14">IF(IF(ISNUMBER(F65),F65,0)&gt;=E65,G65,H65)</f>
        <v>-2500000</v>
      </c>
    </row>
    <row r="66" spans="1:9" x14ac:dyDescent="0.25">
      <c r="A66" s="50" t="s">
        <v>308</v>
      </c>
      <c r="B66" s="51" t="s">
        <v>58</v>
      </c>
      <c r="C66" s="52" t="s">
        <v>81</v>
      </c>
      <c r="D66" s="5" t="str">
        <f t="shared" si="10"/>
        <v>21+GOAL + 25+PASS</v>
      </c>
      <c r="E66" s="5">
        <f t="shared" si="11"/>
        <v>40</v>
      </c>
      <c r="F66" s="23"/>
      <c r="G66" s="18">
        <f t="shared" si="12"/>
        <v>6000000</v>
      </c>
      <c r="H66" s="19">
        <f t="shared" si="13"/>
        <v>-3000000</v>
      </c>
      <c r="I66" s="22">
        <f t="shared" si="14"/>
        <v>-3000000</v>
      </c>
    </row>
    <row r="67" spans="1:9" x14ac:dyDescent="0.25">
      <c r="A67" s="50" t="s">
        <v>1308</v>
      </c>
      <c r="B67" s="51" t="s">
        <v>58</v>
      </c>
      <c r="C67" s="52" t="s">
        <v>85</v>
      </c>
      <c r="D67" s="5" t="str">
        <f t="shared" si="10"/>
        <v>RECRUTE 30+ PTS</v>
      </c>
      <c r="E67" s="5">
        <f t="shared" si="11"/>
        <v>30</v>
      </c>
      <c r="F67" s="23"/>
      <c r="G67" s="18">
        <f t="shared" si="12"/>
        <v>4000000</v>
      </c>
      <c r="H67" s="19">
        <f t="shared" si="13"/>
        <v>-2000000</v>
      </c>
      <c r="I67" s="22">
        <f t="shared" si="14"/>
        <v>-2000000</v>
      </c>
    </row>
    <row r="68" spans="1:9" x14ac:dyDescent="0.25">
      <c r="A68" s="50" t="s">
        <v>1312</v>
      </c>
      <c r="B68" s="51" t="s">
        <v>21</v>
      </c>
      <c r="C68" s="52" t="s">
        <v>78</v>
      </c>
      <c r="D68" s="5" t="str">
        <f t="shared" si="10"/>
        <v>80+ PTS</v>
      </c>
      <c r="E68" s="5">
        <f t="shared" si="11"/>
        <v>80</v>
      </c>
      <c r="F68" s="23"/>
      <c r="G68" s="18">
        <f t="shared" si="12"/>
        <v>10000000</v>
      </c>
      <c r="H68" s="19">
        <f t="shared" si="13"/>
        <v>-5000000</v>
      </c>
      <c r="I68" s="22">
        <f t="shared" si="14"/>
        <v>-5000000</v>
      </c>
    </row>
    <row r="69" spans="1:9" x14ac:dyDescent="0.25">
      <c r="A69" s="50" t="s">
        <v>1313</v>
      </c>
      <c r="B69" s="51" t="s">
        <v>21</v>
      </c>
      <c r="C69" s="52" t="s">
        <v>80</v>
      </c>
      <c r="D69" s="5" t="str">
        <f t="shared" si="10"/>
        <v>65+ PTS</v>
      </c>
      <c r="E69" s="5">
        <f t="shared" si="11"/>
        <v>65</v>
      </c>
      <c r="F69" s="23"/>
      <c r="G69" s="18">
        <f t="shared" si="12"/>
        <v>7000000</v>
      </c>
      <c r="H69" s="19">
        <f t="shared" si="13"/>
        <v>-3500000</v>
      </c>
      <c r="I69" s="22">
        <f t="shared" si="14"/>
        <v>-3500000</v>
      </c>
    </row>
    <row r="70" spans="1:9" x14ac:dyDescent="0.25">
      <c r="A70" s="50" t="s">
        <v>1314</v>
      </c>
      <c r="B70" s="51" t="s">
        <v>21</v>
      </c>
      <c r="C70" s="52" t="s">
        <v>83</v>
      </c>
      <c r="D70" s="5" t="str">
        <f t="shared" si="10"/>
        <v>25+ GOAL</v>
      </c>
      <c r="E70" s="5">
        <f t="shared" si="11"/>
        <v>25</v>
      </c>
      <c r="F70" s="23"/>
      <c r="G70" s="18">
        <f t="shared" si="12"/>
        <v>6000000</v>
      </c>
      <c r="H70" s="19">
        <f t="shared" si="13"/>
        <v>-3000000</v>
      </c>
      <c r="I70" s="22">
        <f t="shared" si="14"/>
        <v>-3000000</v>
      </c>
    </row>
    <row r="71" spans="1:9" x14ac:dyDescent="0.25">
      <c r="A71" s="50" t="s">
        <v>144</v>
      </c>
      <c r="B71" s="51" t="s">
        <v>23</v>
      </c>
      <c r="C71" s="52" t="s">
        <v>88</v>
      </c>
      <c r="D71" s="5" t="str">
        <f t="shared" si="10"/>
        <v>78+ PJ</v>
      </c>
      <c r="E71" s="5">
        <f t="shared" si="11"/>
        <v>78</v>
      </c>
      <c r="F71" s="23"/>
      <c r="G71" s="18">
        <f t="shared" si="12"/>
        <v>3000000</v>
      </c>
      <c r="H71" s="19">
        <f t="shared" si="13"/>
        <v>-1500000</v>
      </c>
      <c r="I71" s="22">
        <f t="shared" si="14"/>
        <v>-1500000</v>
      </c>
    </row>
    <row r="72" spans="1:9" x14ac:dyDescent="0.25">
      <c r="A72" s="50" t="s">
        <v>273</v>
      </c>
      <c r="B72" s="51" t="s">
        <v>23</v>
      </c>
      <c r="C72" s="52" t="s">
        <v>82</v>
      </c>
      <c r="D72" s="5" t="str">
        <f t="shared" si="10"/>
        <v>+/- MIN +10</v>
      </c>
      <c r="E72" s="5">
        <f t="shared" si="11"/>
        <v>10</v>
      </c>
      <c r="F72" s="23"/>
      <c r="G72" s="18">
        <f t="shared" si="12"/>
        <v>6000000</v>
      </c>
      <c r="H72" s="19">
        <f t="shared" si="13"/>
        <v>-3000000</v>
      </c>
      <c r="I72" s="22">
        <f t="shared" si="14"/>
        <v>-3000000</v>
      </c>
    </row>
    <row r="73" spans="1:9" x14ac:dyDescent="0.25">
      <c r="A73" s="50" t="s">
        <v>1316</v>
      </c>
      <c r="B73" s="51" t="s">
        <v>106</v>
      </c>
      <c r="C73" s="52" t="s">
        <v>80</v>
      </c>
      <c r="D73" s="5" t="str">
        <f t="shared" si="10"/>
        <v>65+ PTS</v>
      </c>
      <c r="E73" s="5">
        <f t="shared" si="11"/>
        <v>65</v>
      </c>
      <c r="F73" s="23"/>
      <c r="G73" s="18">
        <f t="shared" si="12"/>
        <v>7000000</v>
      </c>
      <c r="H73" s="19">
        <f t="shared" si="13"/>
        <v>-3500000</v>
      </c>
      <c r="I73" s="22">
        <f t="shared" si="14"/>
        <v>-3500000</v>
      </c>
    </row>
    <row r="74" spans="1:9" x14ac:dyDescent="0.25">
      <c r="A74" s="50" t="s">
        <v>1317</v>
      </c>
      <c r="B74" s="51" t="s">
        <v>106</v>
      </c>
      <c r="C74" s="52" t="s">
        <v>81</v>
      </c>
      <c r="D74" s="5" t="str">
        <f t="shared" si="10"/>
        <v>21+GOAL + 25+PASS</v>
      </c>
      <c r="E74" s="5">
        <f t="shared" si="11"/>
        <v>40</v>
      </c>
      <c r="F74" s="23"/>
      <c r="G74" s="18">
        <f t="shared" si="12"/>
        <v>6000000</v>
      </c>
      <c r="H74" s="19">
        <f t="shared" si="13"/>
        <v>-3000000</v>
      </c>
      <c r="I74" s="22">
        <f t="shared" si="14"/>
        <v>-3000000</v>
      </c>
    </row>
    <row r="75" spans="1:9" x14ac:dyDescent="0.25">
      <c r="A75" s="50" t="s">
        <v>1318</v>
      </c>
      <c r="B75" s="51" t="s">
        <v>106</v>
      </c>
      <c r="C75" s="52" t="s">
        <v>1198</v>
      </c>
      <c r="D75" s="5" t="str">
        <f t="shared" si="10"/>
        <v>50%+FOW, 700+ FO</v>
      </c>
      <c r="E75" s="5">
        <f t="shared" si="11"/>
        <v>0.5</v>
      </c>
      <c r="F75" s="23"/>
      <c r="G75" s="18">
        <f t="shared" si="12"/>
        <v>4000000</v>
      </c>
      <c r="H75" s="19">
        <f t="shared" si="13"/>
        <v>-2000000</v>
      </c>
      <c r="I75" s="22">
        <f t="shared" si="14"/>
        <v>-2000000</v>
      </c>
    </row>
    <row r="76" spans="1:9" x14ac:dyDescent="0.25">
      <c r="A76" s="50" t="s">
        <v>362</v>
      </c>
      <c r="B76" s="51" t="s">
        <v>27</v>
      </c>
      <c r="C76" s="52" t="s">
        <v>1322</v>
      </c>
      <c r="D76" s="5" t="str">
        <f t="shared" si="10"/>
        <v>65+ PTS</v>
      </c>
      <c r="E76" s="5">
        <f t="shared" si="11"/>
        <v>65</v>
      </c>
      <c r="F76" s="23"/>
      <c r="G76" s="18">
        <f t="shared" si="12"/>
        <v>7000000</v>
      </c>
      <c r="H76" s="19">
        <f t="shared" si="13"/>
        <v>-3500000</v>
      </c>
      <c r="I76" s="22">
        <f t="shared" si="14"/>
        <v>-3500000</v>
      </c>
    </row>
    <row r="77" spans="1:9" x14ac:dyDescent="0.25">
      <c r="A77" s="50" t="s">
        <v>151</v>
      </c>
      <c r="B77" s="51" t="s">
        <v>27</v>
      </c>
      <c r="C77" s="52" t="s">
        <v>1323</v>
      </c>
      <c r="D77" s="5" t="str">
        <f t="shared" si="10"/>
        <v>35+ PASS</v>
      </c>
      <c r="E77" s="5">
        <f t="shared" si="11"/>
        <v>35</v>
      </c>
      <c r="F77" s="23"/>
      <c r="G77" s="18">
        <f t="shared" si="12"/>
        <v>6000000</v>
      </c>
      <c r="H77" s="19">
        <f t="shared" si="13"/>
        <v>-3000000</v>
      </c>
      <c r="I77" s="22">
        <f t="shared" si="14"/>
        <v>-3000000</v>
      </c>
    </row>
    <row r="78" spans="1:9" x14ac:dyDescent="0.25">
      <c r="A78" s="50" t="s">
        <v>1035</v>
      </c>
      <c r="B78" s="51" t="s">
        <v>27</v>
      </c>
      <c r="C78" s="52" t="s">
        <v>1324</v>
      </c>
      <c r="D78" s="5" t="str">
        <f t="shared" si="10"/>
        <v>21+GOAL + 25+PASS</v>
      </c>
      <c r="E78" s="5">
        <f t="shared" si="11"/>
        <v>40</v>
      </c>
      <c r="F78" s="23"/>
      <c r="G78" s="18">
        <f t="shared" si="12"/>
        <v>6000000</v>
      </c>
      <c r="H78" s="19">
        <f t="shared" si="13"/>
        <v>-3000000</v>
      </c>
      <c r="I78" s="22">
        <f t="shared" si="14"/>
        <v>-3000000</v>
      </c>
    </row>
    <row r="79" spans="1:9" x14ac:dyDescent="0.25">
      <c r="A79" s="50" t="s">
        <v>260</v>
      </c>
      <c r="B79" s="51" t="s">
        <v>31</v>
      </c>
      <c r="C79" s="52" t="s">
        <v>83</v>
      </c>
      <c r="D79" s="5" t="str">
        <f t="shared" si="10"/>
        <v>25+ GOAL</v>
      </c>
      <c r="E79" s="5">
        <f t="shared" si="11"/>
        <v>25</v>
      </c>
      <c r="F79" s="23"/>
      <c r="G79" s="18">
        <f t="shared" si="12"/>
        <v>6000000</v>
      </c>
      <c r="H79" s="19">
        <f t="shared" si="13"/>
        <v>-3000000</v>
      </c>
      <c r="I79" s="22">
        <f t="shared" si="14"/>
        <v>-3000000</v>
      </c>
    </row>
    <row r="80" spans="1:9" x14ac:dyDescent="0.25">
      <c r="A80" s="50" t="s">
        <v>1328</v>
      </c>
      <c r="B80" s="51" t="s">
        <v>31</v>
      </c>
      <c r="C80" s="52" t="s">
        <v>87</v>
      </c>
      <c r="D80" s="5" t="str">
        <f t="shared" si="10"/>
        <v>140+ HIT</v>
      </c>
      <c r="E80" s="5">
        <f t="shared" si="11"/>
        <v>140</v>
      </c>
      <c r="F80" s="23"/>
      <c r="G80" s="18">
        <f t="shared" si="12"/>
        <v>5000000</v>
      </c>
      <c r="H80" s="19">
        <f t="shared" si="13"/>
        <v>-2500000</v>
      </c>
      <c r="I80" s="22">
        <f t="shared" si="14"/>
        <v>-2500000</v>
      </c>
    </row>
    <row r="81" spans="1:9" x14ac:dyDescent="0.25">
      <c r="A81" s="50" t="s">
        <v>428</v>
      </c>
      <c r="B81" s="51" t="s">
        <v>31</v>
      </c>
      <c r="C81" s="52" t="s">
        <v>1192</v>
      </c>
      <c r="D81" s="5" t="str">
        <f t="shared" si="10"/>
        <v>MIN 1,40 PK/GP</v>
      </c>
      <c r="E81" s="5">
        <f t="shared" si="11"/>
        <v>1.4</v>
      </c>
      <c r="F81" s="23"/>
      <c r="G81" s="18">
        <f t="shared" si="12"/>
        <v>4000000</v>
      </c>
      <c r="H81" s="19">
        <f t="shared" si="13"/>
        <v>-2000000</v>
      </c>
      <c r="I81" s="22">
        <f t="shared" si="14"/>
        <v>-2000000</v>
      </c>
    </row>
    <row r="82" spans="1:9" x14ac:dyDescent="0.25">
      <c r="A82" s="50" t="s">
        <v>1330</v>
      </c>
      <c r="B82" s="51" t="s">
        <v>29</v>
      </c>
      <c r="C82" s="52" t="s">
        <v>80</v>
      </c>
      <c r="D82" s="5" t="str">
        <f t="shared" si="10"/>
        <v>65+ PTS</v>
      </c>
      <c r="E82" s="5">
        <f t="shared" si="11"/>
        <v>65</v>
      </c>
      <c r="F82" s="23"/>
      <c r="G82" s="18">
        <f t="shared" si="12"/>
        <v>7000000</v>
      </c>
      <c r="H82" s="19">
        <f t="shared" si="13"/>
        <v>-3500000</v>
      </c>
      <c r="I82" s="22">
        <f t="shared" si="14"/>
        <v>-3500000</v>
      </c>
    </row>
    <row r="83" spans="1:9" x14ac:dyDescent="0.25">
      <c r="A83" s="50" t="s">
        <v>1331</v>
      </c>
      <c r="B83" s="51" t="s">
        <v>29</v>
      </c>
      <c r="C83" s="52" t="s">
        <v>81</v>
      </c>
      <c r="D83" s="5" t="str">
        <f t="shared" si="10"/>
        <v>21+GOAL + 25+PASS</v>
      </c>
      <c r="E83" s="5">
        <f t="shared" si="11"/>
        <v>40</v>
      </c>
      <c r="F83" s="23"/>
      <c r="G83" s="18">
        <f t="shared" si="12"/>
        <v>6000000</v>
      </c>
      <c r="H83" s="19">
        <f t="shared" si="13"/>
        <v>-3000000</v>
      </c>
      <c r="I83" s="22">
        <f t="shared" si="14"/>
        <v>-3000000</v>
      </c>
    </row>
    <row r="84" spans="1:9" x14ac:dyDescent="0.25">
      <c r="A84" s="50" t="s">
        <v>1332</v>
      </c>
      <c r="B84" s="51" t="s">
        <v>29</v>
      </c>
      <c r="C84" s="52" t="s">
        <v>84</v>
      </c>
      <c r="D84" s="5" t="str">
        <f t="shared" si="10"/>
        <v>35+ PASS</v>
      </c>
      <c r="E84" s="5">
        <f t="shared" si="11"/>
        <v>35</v>
      </c>
      <c r="F84" s="23"/>
      <c r="G84" s="18">
        <f t="shared" si="12"/>
        <v>6000000</v>
      </c>
      <c r="H84" s="19">
        <f t="shared" si="13"/>
        <v>-3000000</v>
      </c>
      <c r="I84" s="22">
        <f t="shared" si="14"/>
        <v>-3000000</v>
      </c>
    </row>
    <row r="85" spans="1:9" x14ac:dyDescent="0.25">
      <c r="A85" s="50" t="s">
        <v>1333</v>
      </c>
      <c r="B85" s="51" t="s">
        <v>29</v>
      </c>
      <c r="C85" s="52" t="s">
        <v>83</v>
      </c>
      <c r="D85" s="5" t="str">
        <f t="shared" si="10"/>
        <v>25+ GOAL</v>
      </c>
      <c r="E85" s="5">
        <f t="shared" si="11"/>
        <v>25</v>
      </c>
      <c r="F85" s="23"/>
      <c r="G85" s="18">
        <f t="shared" si="12"/>
        <v>6000000</v>
      </c>
      <c r="H85" s="19">
        <f t="shared" si="13"/>
        <v>-3000000</v>
      </c>
      <c r="I85" s="22">
        <f t="shared" si="14"/>
        <v>-3000000</v>
      </c>
    </row>
    <row r="86" spans="1:9" x14ac:dyDescent="0.25">
      <c r="A86" s="50" t="s">
        <v>136</v>
      </c>
      <c r="B86" s="51" t="s">
        <v>26</v>
      </c>
      <c r="C86" s="52" t="s">
        <v>80</v>
      </c>
      <c r="D86" s="5" t="str">
        <f t="shared" si="10"/>
        <v>65+ PTS</v>
      </c>
      <c r="E86" s="5">
        <f t="shared" si="11"/>
        <v>65</v>
      </c>
      <c r="F86" s="23"/>
      <c r="G86" s="18">
        <f t="shared" si="12"/>
        <v>7000000</v>
      </c>
      <c r="H86" s="19">
        <f t="shared" si="13"/>
        <v>-3500000</v>
      </c>
      <c r="I86" s="22">
        <f t="shared" si="14"/>
        <v>-3500000</v>
      </c>
    </row>
    <row r="87" spans="1:9" x14ac:dyDescent="0.25">
      <c r="A87" s="50" t="s">
        <v>1336</v>
      </c>
      <c r="B87" s="51" t="s">
        <v>26</v>
      </c>
      <c r="C87" s="52" t="s">
        <v>86</v>
      </c>
      <c r="D87" s="5" t="str">
        <f t="shared" si="10"/>
        <v>16+ TOI</v>
      </c>
      <c r="E87" s="5">
        <f t="shared" si="11"/>
        <v>16</v>
      </c>
      <c r="F87" s="23"/>
      <c r="G87" s="18">
        <f t="shared" si="12"/>
        <v>3000000</v>
      </c>
      <c r="H87" s="19">
        <f t="shared" si="13"/>
        <v>-1500000</v>
      </c>
      <c r="I87" s="22">
        <f t="shared" si="14"/>
        <v>-1500000</v>
      </c>
    </row>
    <row r="88" spans="1:9" x14ac:dyDescent="0.25">
      <c r="A88" s="50" t="s">
        <v>1338</v>
      </c>
      <c r="B88" s="51" t="s">
        <v>19</v>
      </c>
      <c r="C88" s="52" t="s">
        <v>78</v>
      </c>
      <c r="D88" s="5" t="str">
        <f t="shared" si="10"/>
        <v>80+ PTS</v>
      </c>
      <c r="E88" s="5">
        <f t="shared" si="11"/>
        <v>80</v>
      </c>
      <c r="F88" s="23"/>
      <c r="G88" s="18">
        <f t="shared" si="12"/>
        <v>10000000</v>
      </c>
      <c r="H88" s="19">
        <f t="shared" si="13"/>
        <v>-5000000</v>
      </c>
      <c r="I88" s="22">
        <f t="shared" si="14"/>
        <v>-5000000</v>
      </c>
    </row>
    <row r="89" spans="1:9" x14ac:dyDescent="0.25">
      <c r="A89" s="50" t="s">
        <v>150</v>
      </c>
      <c r="B89" s="51" t="s">
        <v>19</v>
      </c>
      <c r="C89" s="52" t="s">
        <v>81</v>
      </c>
      <c r="D89" s="5" t="str">
        <f t="shared" si="10"/>
        <v>21+GOAL + 25+PASS</v>
      </c>
      <c r="E89" s="5">
        <f t="shared" si="11"/>
        <v>40</v>
      </c>
      <c r="F89" s="23"/>
      <c r="G89" s="18">
        <f t="shared" si="12"/>
        <v>6000000</v>
      </c>
      <c r="H89" s="19">
        <f t="shared" si="13"/>
        <v>-3000000</v>
      </c>
      <c r="I89" s="22">
        <f t="shared" si="14"/>
        <v>-3000000</v>
      </c>
    </row>
    <row r="90" spans="1:9" x14ac:dyDescent="0.25">
      <c r="A90" s="50" t="s">
        <v>286</v>
      </c>
      <c r="B90" s="51" t="s">
        <v>19</v>
      </c>
      <c r="C90" s="52" t="s">
        <v>83</v>
      </c>
      <c r="D90" s="5" t="str">
        <f t="shared" si="10"/>
        <v>25+ GOAL</v>
      </c>
      <c r="E90" s="5">
        <f t="shared" si="11"/>
        <v>25</v>
      </c>
      <c r="F90" s="23"/>
      <c r="G90" s="18">
        <f t="shared" si="12"/>
        <v>6000000</v>
      </c>
      <c r="H90" s="19">
        <f t="shared" si="13"/>
        <v>-3000000</v>
      </c>
      <c r="I90" s="22">
        <f t="shared" si="14"/>
        <v>-3000000</v>
      </c>
    </row>
    <row r="91" spans="1:9" x14ac:dyDescent="0.25">
      <c r="A91" s="50" t="s">
        <v>1001</v>
      </c>
      <c r="B91" s="51" t="s">
        <v>108</v>
      </c>
      <c r="C91" s="52" t="s">
        <v>80</v>
      </c>
      <c r="D91" s="5" t="str">
        <f t="shared" ref="D91:D93" si="15">VLOOKUP(C91,$L$1:$P$15,2,FALSE)</f>
        <v>65+ PTS</v>
      </c>
      <c r="E91" s="5">
        <f t="shared" ref="E91:E93" si="16">VLOOKUP(C91,$L$1:$P$15,3,FALSE)</f>
        <v>65</v>
      </c>
      <c r="F91" s="23"/>
      <c r="G91" s="18">
        <f t="shared" ref="G91:G93" si="17">VLOOKUP(C91,$L$1:$P$15,4,FALSE)</f>
        <v>7000000</v>
      </c>
      <c r="H91" s="19">
        <f t="shared" ref="H91:H93" si="18">VLOOKUP(C91,$L$1:$P$15,5,FALSE)</f>
        <v>-3500000</v>
      </c>
      <c r="I91" s="22">
        <f t="shared" ref="I91:I93" si="19">IF(IF(ISNUMBER(F91),F91,0)&gt;=E91,G91,H91)</f>
        <v>-3500000</v>
      </c>
    </row>
    <row r="92" spans="1:9" x14ac:dyDescent="0.25">
      <c r="A92" s="50" t="s">
        <v>214</v>
      </c>
      <c r="B92" s="51" t="s">
        <v>108</v>
      </c>
      <c r="C92" s="52" t="s">
        <v>81</v>
      </c>
      <c r="D92" s="5" t="str">
        <f t="shared" si="15"/>
        <v>21+GOAL + 25+PASS</v>
      </c>
      <c r="E92" s="5">
        <f t="shared" si="16"/>
        <v>40</v>
      </c>
      <c r="F92" s="23"/>
      <c r="G92" s="18">
        <f t="shared" si="17"/>
        <v>6000000</v>
      </c>
      <c r="H92" s="19">
        <f t="shared" si="18"/>
        <v>-3000000</v>
      </c>
      <c r="I92" s="22">
        <f t="shared" si="19"/>
        <v>-3000000</v>
      </c>
    </row>
    <row r="93" spans="1:9" x14ac:dyDescent="0.25">
      <c r="A93" s="50" t="s">
        <v>1342</v>
      </c>
      <c r="B93" s="51" t="s">
        <v>108</v>
      </c>
      <c r="C93" s="52" t="s">
        <v>82</v>
      </c>
      <c r="D93" s="5" t="str">
        <f t="shared" si="15"/>
        <v>+/- MIN +10</v>
      </c>
      <c r="E93" s="5">
        <f t="shared" si="16"/>
        <v>10</v>
      </c>
      <c r="F93" s="23"/>
      <c r="G93" s="18">
        <f t="shared" si="17"/>
        <v>6000000</v>
      </c>
      <c r="H93" s="19">
        <f t="shared" si="18"/>
        <v>-3000000</v>
      </c>
      <c r="I93" s="22">
        <f t="shared" si="19"/>
        <v>-3000000</v>
      </c>
    </row>
    <row r="94" spans="1:9" x14ac:dyDescent="0.25">
      <c r="A94" s="50"/>
      <c r="B94" s="51"/>
      <c r="C94" s="52"/>
      <c r="D94" s="5"/>
      <c r="E94" s="5"/>
      <c r="F94" s="23"/>
      <c r="G94" s="18"/>
      <c r="H94" s="19"/>
      <c r="I94" s="22"/>
    </row>
    <row r="95" spans="1:9" x14ac:dyDescent="0.25">
      <c r="A95" s="50"/>
      <c r="B95" s="51"/>
      <c r="C95" s="52"/>
      <c r="D95" s="5"/>
      <c r="E95" s="5"/>
      <c r="F95" s="23"/>
      <c r="G95" s="18"/>
      <c r="H95" s="19"/>
      <c r="I95" s="22"/>
    </row>
    <row r="96" spans="1:9" x14ac:dyDescent="0.25">
      <c r="A96" s="50"/>
      <c r="B96" s="51"/>
      <c r="C96" s="52"/>
      <c r="D96" s="5"/>
      <c r="E96" s="5"/>
      <c r="F96" s="23"/>
      <c r="G96" s="18"/>
      <c r="H96" s="19"/>
      <c r="I96" s="22"/>
    </row>
  </sheetData>
  <sortState xmlns:xlrd2="http://schemas.microsoft.com/office/spreadsheetml/2017/richdata2" ref="A3:I83">
    <sortCondition ref="B3:B83"/>
    <sortCondition ref="A3:A83"/>
  </sortState>
  <mergeCells count="2">
    <mergeCell ref="A1:I1"/>
    <mergeCell ref="D2:E2"/>
  </mergeCells>
  <conditionalFormatting sqref="I3:I96">
    <cfRule type="cellIs" dxfId="3" priority="1" operator="lessThanOrEqual">
      <formula>0</formula>
    </cfRule>
    <cfRule type="cellIs" dxfId="2" priority="2" operator="greaterThan">
      <formula>0</formula>
    </cfRule>
  </conditionalFormatting>
  <dataValidations count="1">
    <dataValidation type="list" allowBlank="1" showInputMessage="1" showErrorMessage="1" sqref="C3:C96" xr:uid="{00000000-0002-0000-0500-000000000000}">
      <formula1>$L$1:$L$15</formula1>
    </dataValidation>
  </dataValidations>
  <pageMargins left="0.7" right="0.7" top="0.75" bottom="0.75" header="0.3" footer="0.3"/>
  <pageSetup scale="4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Club!$A$3:$A$34</xm:f>
          </x14:formula1>
          <xm:sqref>B3:B96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CC7E6-250A-47A3-9A8A-8F26D9DB8527}">
  <sheetPr>
    <tabColor rgb="FF00B0F0"/>
  </sheetPr>
  <dimension ref="A1:P34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21.28515625" bestFit="1" customWidth="1"/>
    <col min="2" max="2" width="21.28515625" customWidth="1"/>
    <col min="6" max="6" width="12.5703125" bestFit="1" customWidth="1"/>
    <col min="7" max="7" width="11.85546875" bestFit="1" customWidth="1"/>
    <col min="8" max="8" width="12.5703125" bestFit="1" customWidth="1"/>
    <col min="14" max="14" width="25.85546875" customWidth="1"/>
  </cols>
  <sheetData>
    <row r="1" spans="1:16" ht="15.75" thickBot="1" x14ac:dyDescent="0.3">
      <c r="A1" s="109" t="s">
        <v>42</v>
      </c>
      <c r="B1" s="109"/>
      <c r="C1" s="109"/>
      <c r="D1" s="109"/>
      <c r="E1" s="109"/>
      <c r="F1" s="109"/>
      <c r="G1" s="109"/>
      <c r="H1" s="109"/>
      <c r="N1" s="91" t="s">
        <v>1206</v>
      </c>
      <c r="O1" s="90"/>
      <c r="P1" s="90"/>
    </row>
    <row r="2" spans="1:16" ht="15.75" thickBot="1" x14ac:dyDescent="0.3">
      <c r="A2" s="1" t="s">
        <v>0</v>
      </c>
      <c r="B2" s="2" t="s">
        <v>1163</v>
      </c>
      <c r="C2" s="2" t="s">
        <v>46</v>
      </c>
      <c r="D2" s="15" t="s">
        <v>49</v>
      </c>
      <c r="E2" s="86" t="s">
        <v>1204</v>
      </c>
      <c r="F2" s="14" t="s">
        <v>1205</v>
      </c>
      <c r="G2" s="14" t="s">
        <v>47</v>
      </c>
      <c r="H2" s="15" t="s">
        <v>48</v>
      </c>
    </row>
    <row r="3" spans="1:16" x14ac:dyDescent="0.25">
      <c r="A3" s="48" t="s">
        <v>5</v>
      </c>
      <c r="B3" s="49" t="s">
        <v>139</v>
      </c>
      <c r="C3" s="49">
        <v>55</v>
      </c>
      <c r="D3" s="85"/>
      <c r="E3" s="88">
        <f t="shared" ref="E3:E34" si="0">D3-C3</f>
        <v>-55</v>
      </c>
      <c r="F3" s="16">
        <v>0</v>
      </c>
      <c r="G3" s="16">
        <v>5000000</v>
      </c>
      <c r="H3" s="17">
        <v>-2000000</v>
      </c>
      <c r="N3" s="91" t="s">
        <v>1207</v>
      </c>
      <c r="O3" s="90"/>
      <c r="P3" s="90"/>
    </row>
    <row r="4" spans="1:16" x14ac:dyDescent="0.25">
      <c r="A4" s="51" t="s">
        <v>6</v>
      </c>
      <c r="B4" s="52" t="s">
        <v>539</v>
      </c>
      <c r="C4" s="52">
        <v>45</v>
      </c>
      <c r="D4" s="85"/>
      <c r="E4" s="87">
        <f t="shared" si="0"/>
        <v>-45</v>
      </c>
      <c r="F4" s="93">
        <f>G4-(E4*500000)</f>
        <v>27500000</v>
      </c>
      <c r="G4" s="18">
        <v>5000000</v>
      </c>
      <c r="H4" s="19">
        <v>-2000000</v>
      </c>
      <c r="N4" s="91" t="s">
        <v>1208</v>
      </c>
      <c r="O4" s="90"/>
      <c r="P4" s="90"/>
    </row>
    <row r="5" spans="1:16" x14ac:dyDescent="0.25">
      <c r="A5" s="51" t="s">
        <v>7</v>
      </c>
      <c r="B5" s="52" t="s">
        <v>1289</v>
      </c>
      <c r="C5" s="52">
        <v>45</v>
      </c>
      <c r="D5" s="85"/>
      <c r="E5" s="87">
        <f t="shared" si="0"/>
        <v>-45</v>
      </c>
      <c r="F5" s="93">
        <f>G5-(E5*500000)</f>
        <v>27500000</v>
      </c>
      <c r="G5" s="18">
        <v>5000000</v>
      </c>
      <c r="H5" s="19">
        <v>-2000000</v>
      </c>
      <c r="N5" s="91" t="s">
        <v>1209</v>
      </c>
      <c r="O5" s="90"/>
      <c r="P5" s="90"/>
    </row>
    <row r="6" spans="1:16" x14ac:dyDescent="0.25">
      <c r="A6" s="51" t="s">
        <v>8</v>
      </c>
      <c r="B6" s="52" t="s">
        <v>183</v>
      </c>
      <c r="C6" s="52">
        <v>104</v>
      </c>
      <c r="D6" s="85"/>
      <c r="E6" s="87">
        <f t="shared" si="0"/>
        <v>-104</v>
      </c>
      <c r="F6" s="18">
        <f>G6-(E6*500000)</f>
        <v>57000000</v>
      </c>
      <c r="G6" s="18">
        <v>5000000</v>
      </c>
      <c r="H6" s="19">
        <v>-2000000</v>
      </c>
      <c r="N6" s="91" t="s">
        <v>1210</v>
      </c>
      <c r="O6" s="90"/>
      <c r="P6" s="90"/>
    </row>
    <row r="7" spans="1:16" x14ac:dyDescent="0.25">
      <c r="A7" s="51" t="s">
        <v>9</v>
      </c>
      <c r="B7" s="52"/>
      <c r="C7" s="52"/>
      <c r="D7" s="85"/>
      <c r="E7" s="88">
        <f t="shared" si="0"/>
        <v>0</v>
      </c>
      <c r="F7" s="94">
        <f>H7</f>
        <v>-2000000</v>
      </c>
      <c r="G7" s="18">
        <v>5000000</v>
      </c>
      <c r="H7" s="19">
        <v>-2000000</v>
      </c>
      <c r="N7" s="91" t="s">
        <v>1211</v>
      </c>
      <c r="O7" s="90"/>
      <c r="P7" s="90"/>
    </row>
    <row r="8" spans="1:16" x14ac:dyDescent="0.25">
      <c r="A8" s="51" t="s">
        <v>59</v>
      </c>
      <c r="B8" s="52" t="s">
        <v>1298</v>
      </c>
      <c r="C8" s="52">
        <v>71</v>
      </c>
      <c r="D8" s="85"/>
      <c r="E8" s="88">
        <f t="shared" si="0"/>
        <v>-71</v>
      </c>
      <c r="F8" s="18">
        <v>0</v>
      </c>
      <c r="G8" s="18">
        <v>5000000</v>
      </c>
      <c r="H8" s="19">
        <v>-2000000</v>
      </c>
      <c r="N8" s="91" t="s">
        <v>1212</v>
      </c>
      <c r="O8" s="90"/>
      <c r="P8" s="90"/>
    </row>
    <row r="9" spans="1:16" x14ac:dyDescent="0.25">
      <c r="A9" s="51" t="s">
        <v>10</v>
      </c>
      <c r="B9" s="52" t="s">
        <v>152</v>
      </c>
      <c r="C9" s="52">
        <v>64</v>
      </c>
      <c r="D9" s="85"/>
      <c r="E9" s="88">
        <f t="shared" si="0"/>
        <v>-64</v>
      </c>
      <c r="F9" s="18">
        <v>0</v>
      </c>
      <c r="G9" s="18">
        <v>5000000</v>
      </c>
      <c r="H9" s="19">
        <v>-2000000</v>
      </c>
      <c r="N9" s="91" t="s">
        <v>1213</v>
      </c>
      <c r="O9" s="90"/>
      <c r="P9" s="90"/>
    </row>
    <row r="10" spans="1:16" x14ac:dyDescent="0.25">
      <c r="A10" s="51" t="s">
        <v>12</v>
      </c>
      <c r="B10" s="52" t="s">
        <v>1266</v>
      </c>
      <c r="C10" s="52">
        <v>35</v>
      </c>
      <c r="D10" s="85"/>
      <c r="E10" s="87">
        <f t="shared" si="0"/>
        <v>-35</v>
      </c>
      <c r="F10" s="93">
        <f>G10-(E10*500000)</f>
        <v>22500000</v>
      </c>
      <c r="G10" s="18">
        <v>5000000</v>
      </c>
      <c r="H10" s="19">
        <v>-2000000</v>
      </c>
    </row>
    <row r="11" spans="1:16" x14ac:dyDescent="0.25">
      <c r="A11" s="51" t="s">
        <v>108</v>
      </c>
      <c r="B11" s="52" t="s">
        <v>1339</v>
      </c>
      <c r="C11" s="55">
        <v>82</v>
      </c>
      <c r="D11" s="85"/>
      <c r="E11" s="87">
        <f t="shared" si="0"/>
        <v>-82</v>
      </c>
      <c r="F11" s="93">
        <f>G11-(E11*500000)</f>
        <v>46000000</v>
      </c>
      <c r="G11" s="18">
        <v>5000000</v>
      </c>
      <c r="H11" s="19">
        <v>-2000000</v>
      </c>
      <c r="N11" s="91" t="s">
        <v>1214</v>
      </c>
      <c r="O11" s="90"/>
    </row>
    <row r="12" spans="1:16" x14ac:dyDescent="0.25">
      <c r="A12" s="51" t="s">
        <v>13</v>
      </c>
      <c r="B12" s="52" t="s">
        <v>1245</v>
      </c>
      <c r="C12" s="52">
        <v>45</v>
      </c>
      <c r="D12" s="85"/>
      <c r="E12" s="88">
        <f t="shared" si="0"/>
        <v>-45</v>
      </c>
      <c r="F12" s="18">
        <v>0</v>
      </c>
      <c r="G12" s="18">
        <v>5000000</v>
      </c>
      <c r="H12" s="19">
        <v>-2000000</v>
      </c>
      <c r="N12" s="91" t="s">
        <v>1215</v>
      </c>
      <c r="O12" s="90"/>
    </row>
    <row r="13" spans="1:16" x14ac:dyDescent="0.25">
      <c r="A13" s="51" t="s">
        <v>60</v>
      </c>
      <c r="B13" s="52" t="s">
        <v>1284</v>
      </c>
      <c r="C13" s="52">
        <v>60</v>
      </c>
      <c r="D13" s="85"/>
      <c r="E13" s="87">
        <f t="shared" si="0"/>
        <v>-60</v>
      </c>
      <c r="F13" s="93">
        <f>G13+(E13*500000)</f>
        <v>-25000000</v>
      </c>
      <c r="G13" s="18">
        <v>5000000</v>
      </c>
      <c r="H13" s="19">
        <v>-2000000</v>
      </c>
    </row>
    <row r="14" spans="1:16" x14ac:dyDescent="0.25">
      <c r="A14" s="51" t="s">
        <v>15</v>
      </c>
      <c r="B14" s="52" t="s">
        <v>1259</v>
      </c>
      <c r="C14" s="55">
        <v>75</v>
      </c>
      <c r="D14" s="85"/>
      <c r="E14" s="88">
        <f t="shared" si="0"/>
        <v>-75</v>
      </c>
      <c r="F14" s="18">
        <v>0</v>
      </c>
      <c r="G14" s="18">
        <v>5000000</v>
      </c>
      <c r="H14" s="19">
        <v>-2000000</v>
      </c>
      <c r="N14" s="91" t="s">
        <v>1216</v>
      </c>
      <c r="O14" s="92">
        <v>-2000000</v>
      </c>
    </row>
    <row r="15" spans="1:16" x14ac:dyDescent="0.25">
      <c r="A15" s="51" t="s">
        <v>58</v>
      </c>
      <c r="B15" s="52" t="s">
        <v>1307</v>
      </c>
      <c r="C15" s="52">
        <v>55</v>
      </c>
      <c r="D15" s="85"/>
      <c r="E15" s="88">
        <f t="shared" si="0"/>
        <v>-55</v>
      </c>
      <c r="F15" s="18">
        <v>0</v>
      </c>
      <c r="G15" s="18">
        <v>5000000</v>
      </c>
      <c r="H15" s="19">
        <v>-2000000</v>
      </c>
      <c r="N15" s="91" t="s">
        <v>1217</v>
      </c>
      <c r="O15" s="91">
        <v>0</v>
      </c>
    </row>
    <row r="16" spans="1:16" x14ac:dyDescent="0.25">
      <c r="A16" s="51" t="s">
        <v>16</v>
      </c>
      <c r="B16" s="52" t="s">
        <v>1235</v>
      </c>
      <c r="C16" s="52">
        <v>45</v>
      </c>
      <c r="D16" s="85"/>
      <c r="E16" s="88">
        <f t="shared" si="0"/>
        <v>-45</v>
      </c>
      <c r="F16" s="18">
        <v>0</v>
      </c>
      <c r="G16" s="18">
        <v>5000000</v>
      </c>
      <c r="H16" s="19">
        <v>-2000000</v>
      </c>
      <c r="N16" s="91" t="s">
        <v>1218</v>
      </c>
      <c r="O16" s="91" t="s">
        <v>1219</v>
      </c>
    </row>
    <row r="17" spans="1:15" x14ac:dyDescent="0.25">
      <c r="A17" s="51" t="s">
        <v>17</v>
      </c>
      <c r="B17" s="52" t="s">
        <v>1340</v>
      </c>
      <c r="C17" s="52">
        <v>75</v>
      </c>
      <c r="D17" s="85"/>
      <c r="E17" s="88">
        <f t="shared" si="0"/>
        <v>-75</v>
      </c>
      <c r="F17" s="18">
        <v>0</v>
      </c>
      <c r="G17" s="18">
        <v>5000000</v>
      </c>
      <c r="H17" s="19">
        <v>-2000000</v>
      </c>
      <c r="N17" s="90" t="s">
        <v>1220</v>
      </c>
      <c r="O17" s="90" t="s">
        <v>1221</v>
      </c>
    </row>
    <row r="18" spans="1:15" x14ac:dyDescent="0.25">
      <c r="A18" s="51" t="s">
        <v>61</v>
      </c>
      <c r="B18" s="52" t="s">
        <v>200</v>
      </c>
      <c r="C18" s="52">
        <v>70</v>
      </c>
      <c r="D18" s="85"/>
      <c r="E18" s="88">
        <f t="shared" si="0"/>
        <v>-70</v>
      </c>
      <c r="F18" s="18">
        <v>0</v>
      </c>
      <c r="G18" s="18">
        <v>5000000</v>
      </c>
      <c r="H18" s="19">
        <v>-2000000</v>
      </c>
      <c r="N18" s="90" t="s">
        <v>1222</v>
      </c>
      <c r="O18" s="91">
        <v>0</v>
      </c>
    </row>
    <row r="19" spans="1:15" x14ac:dyDescent="0.25">
      <c r="A19" s="51" t="s">
        <v>19</v>
      </c>
      <c r="B19" s="52" t="s">
        <v>1338</v>
      </c>
      <c r="C19" s="52">
        <v>107</v>
      </c>
      <c r="D19" s="85"/>
      <c r="E19" s="87">
        <f t="shared" si="0"/>
        <v>-107</v>
      </c>
      <c r="F19" s="93">
        <f>G19+(E19*500000)</f>
        <v>-48500000</v>
      </c>
      <c r="G19" s="18">
        <v>5000000</v>
      </c>
      <c r="H19" s="19">
        <v>-2000000</v>
      </c>
    </row>
    <row r="20" spans="1:15" x14ac:dyDescent="0.25">
      <c r="A20" s="51" t="s">
        <v>20</v>
      </c>
      <c r="B20" s="52" t="s">
        <v>1232</v>
      </c>
      <c r="C20" s="52">
        <v>50</v>
      </c>
      <c r="D20" s="85"/>
      <c r="E20" s="87">
        <f t="shared" si="0"/>
        <v>-50</v>
      </c>
      <c r="F20" s="93">
        <f>G20+(E20*500000)</f>
        <v>-20000000</v>
      </c>
      <c r="G20" s="18">
        <v>5000000</v>
      </c>
      <c r="H20" s="19">
        <v>-2000000</v>
      </c>
    </row>
    <row r="21" spans="1:15" x14ac:dyDescent="0.25">
      <c r="A21" s="51" t="s">
        <v>21</v>
      </c>
      <c r="B21" s="52" t="s">
        <v>1315</v>
      </c>
      <c r="C21" s="52">
        <v>60</v>
      </c>
      <c r="D21" s="85"/>
      <c r="E21" s="88">
        <f t="shared" si="0"/>
        <v>-60</v>
      </c>
      <c r="F21" s="18">
        <v>0</v>
      </c>
      <c r="G21" s="18">
        <v>5000000</v>
      </c>
      <c r="H21" s="19">
        <v>-2000000</v>
      </c>
    </row>
    <row r="22" spans="1:15" x14ac:dyDescent="0.25">
      <c r="A22" s="51" t="s">
        <v>22</v>
      </c>
      <c r="B22" s="52" t="s">
        <v>291</v>
      </c>
      <c r="C22" s="52">
        <v>74</v>
      </c>
      <c r="D22" s="85"/>
      <c r="E22" s="87">
        <f t="shared" si="0"/>
        <v>-74</v>
      </c>
      <c r="F22" s="93">
        <f>G22+(E22*500000)</f>
        <v>-32000000</v>
      </c>
      <c r="G22" s="18">
        <v>5000000</v>
      </c>
      <c r="H22" s="19">
        <v>-2000000</v>
      </c>
    </row>
    <row r="23" spans="1:15" x14ac:dyDescent="0.25">
      <c r="A23" s="51" t="s">
        <v>23</v>
      </c>
      <c r="B23" s="52" t="s">
        <v>144</v>
      </c>
      <c r="C23" s="52">
        <v>50</v>
      </c>
      <c r="D23" s="85"/>
      <c r="E23" s="88">
        <f t="shared" si="0"/>
        <v>-50</v>
      </c>
      <c r="F23" s="18">
        <v>0</v>
      </c>
      <c r="G23" s="18">
        <v>5000000</v>
      </c>
      <c r="H23" s="19">
        <v>-2000000</v>
      </c>
    </row>
    <row r="24" spans="1:15" x14ac:dyDescent="0.25">
      <c r="A24" s="51" t="s">
        <v>107</v>
      </c>
      <c r="B24" s="52" t="s">
        <v>1300</v>
      </c>
      <c r="C24" s="52">
        <v>67</v>
      </c>
      <c r="D24" s="85"/>
      <c r="E24" s="87">
        <f t="shared" si="0"/>
        <v>-67</v>
      </c>
      <c r="F24" s="93">
        <f>G24-(E24*500000)</f>
        <v>38500000</v>
      </c>
      <c r="G24" s="18">
        <v>5000000</v>
      </c>
      <c r="H24" s="19">
        <v>-2000000</v>
      </c>
    </row>
    <row r="25" spans="1:15" x14ac:dyDescent="0.25">
      <c r="A25" s="51" t="s">
        <v>106</v>
      </c>
      <c r="B25" s="52" t="s">
        <v>1316</v>
      </c>
      <c r="C25" s="52">
        <v>92</v>
      </c>
      <c r="D25" s="85"/>
      <c r="E25" s="87">
        <f t="shared" si="0"/>
        <v>-92</v>
      </c>
      <c r="F25" s="93">
        <f>G25-(E25*500000)</f>
        <v>51000000</v>
      </c>
      <c r="G25" s="18">
        <v>5000000</v>
      </c>
      <c r="H25" s="19">
        <v>-2000000</v>
      </c>
    </row>
    <row r="26" spans="1:15" x14ac:dyDescent="0.25">
      <c r="A26" s="51" t="s">
        <v>24</v>
      </c>
      <c r="B26" s="52" t="s">
        <v>1223</v>
      </c>
      <c r="C26" s="55">
        <v>102</v>
      </c>
      <c r="D26" s="85"/>
      <c r="E26" s="88">
        <f t="shared" si="0"/>
        <v>-102</v>
      </c>
      <c r="F26" s="18">
        <v>0</v>
      </c>
      <c r="G26" s="18">
        <v>5000000</v>
      </c>
      <c r="H26" s="19">
        <v>-2000000</v>
      </c>
    </row>
    <row r="27" spans="1:15" x14ac:dyDescent="0.25">
      <c r="A27" s="51" t="s">
        <v>1162</v>
      </c>
      <c r="B27" s="52" t="s">
        <v>728</v>
      </c>
      <c r="C27" s="52">
        <v>55</v>
      </c>
      <c r="D27" s="85"/>
      <c r="E27" s="88">
        <f t="shared" si="0"/>
        <v>-55</v>
      </c>
      <c r="F27" s="18">
        <v>0</v>
      </c>
      <c r="G27" s="18">
        <v>5000000</v>
      </c>
      <c r="H27" s="19">
        <v>-2000000</v>
      </c>
    </row>
    <row r="28" spans="1:15" x14ac:dyDescent="0.25">
      <c r="A28" s="51" t="s">
        <v>25</v>
      </c>
      <c r="B28" s="52" t="s">
        <v>186</v>
      </c>
      <c r="C28" s="52">
        <v>88</v>
      </c>
      <c r="D28" s="85"/>
      <c r="E28" s="88">
        <f t="shared" si="0"/>
        <v>-88</v>
      </c>
      <c r="F28" s="94">
        <f>H28</f>
        <v>-2000000</v>
      </c>
      <c r="G28" s="18">
        <v>5000000</v>
      </c>
      <c r="H28" s="19">
        <v>-2000000</v>
      </c>
    </row>
    <row r="29" spans="1:15" x14ac:dyDescent="0.25">
      <c r="A29" s="51" t="s">
        <v>26</v>
      </c>
      <c r="B29" s="52" t="s">
        <v>1016</v>
      </c>
      <c r="C29" s="52">
        <v>55</v>
      </c>
      <c r="D29" s="85"/>
      <c r="E29" s="88">
        <f t="shared" si="0"/>
        <v>-55</v>
      </c>
      <c r="F29" s="94">
        <f>H29</f>
        <v>-2000000</v>
      </c>
      <c r="G29" s="18">
        <v>5000000</v>
      </c>
      <c r="H29" s="19">
        <v>-2000000</v>
      </c>
    </row>
    <row r="30" spans="1:15" x14ac:dyDescent="0.25">
      <c r="A30" s="51" t="s">
        <v>27</v>
      </c>
      <c r="B30" s="52" t="s">
        <v>151</v>
      </c>
      <c r="C30" s="52" t="s">
        <v>1325</v>
      </c>
      <c r="D30" s="85"/>
      <c r="E30" s="87" t="e">
        <f t="shared" si="0"/>
        <v>#VALUE!</v>
      </c>
      <c r="F30" s="93" t="e">
        <f>G30-(E30*500000)</f>
        <v>#VALUE!</v>
      </c>
      <c r="G30" s="18">
        <v>5000000</v>
      </c>
      <c r="H30" s="19">
        <v>-2000000</v>
      </c>
    </row>
    <row r="31" spans="1:15" x14ac:dyDescent="0.25">
      <c r="A31" s="51" t="s">
        <v>28</v>
      </c>
      <c r="B31" s="52" t="s">
        <v>1273</v>
      </c>
      <c r="C31" s="52" t="s">
        <v>1274</v>
      </c>
      <c r="D31" s="85"/>
      <c r="E31" s="88" t="e">
        <f t="shared" si="0"/>
        <v>#VALUE!</v>
      </c>
      <c r="F31" s="18">
        <v>0</v>
      </c>
      <c r="G31" s="18">
        <v>5000000</v>
      </c>
      <c r="H31" s="19">
        <v>-2000000</v>
      </c>
    </row>
    <row r="32" spans="1:15" x14ac:dyDescent="0.25">
      <c r="A32" s="51" t="s">
        <v>29</v>
      </c>
      <c r="B32" s="52" t="s">
        <v>1329</v>
      </c>
      <c r="C32" s="52">
        <v>50</v>
      </c>
      <c r="D32" s="85"/>
      <c r="E32" s="88">
        <f t="shared" si="0"/>
        <v>-50</v>
      </c>
      <c r="F32" s="18">
        <v>0</v>
      </c>
      <c r="G32" s="18">
        <v>5000000</v>
      </c>
      <c r="H32" s="19">
        <v>-2000000</v>
      </c>
    </row>
    <row r="33" spans="1:8" x14ac:dyDescent="0.25">
      <c r="A33" s="51" t="s">
        <v>30</v>
      </c>
      <c r="B33" s="52" t="s">
        <v>134</v>
      </c>
      <c r="C33" s="52">
        <v>80</v>
      </c>
      <c r="D33" s="85"/>
      <c r="E33" s="88">
        <f t="shared" si="0"/>
        <v>-80</v>
      </c>
      <c r="F33" s="18">
        <v>0</v>
      </c>
      <c r="G33" s="18">
        <v>5000000</v>
      </c>
      <c r="H33" s="19">
        <v>-2000000</v>
      </c>
    </row>
    <row r="34" spans="1:8" ht="15.75" thickBot="1" x14ac:dyDescent="0.3">
      <c r="A34" s="53" t="s">
        <v>31</v>
      </c>
      <c r="B34" s="54" t="s">
        <v>203</v>
      </c>
      <c r="C34" s="54">
        <v>78</v>
      </c>
      <c r="D34" s="85"/>
      <c r="E34" s="89">
        <f t="shared" si="0"/>
        <v>-78</v>
      </c>
      <c r="F34" s="18">
        <v>0</v>
      </c>
      <c r="G34" s="20">
        <v>5000000</v>
      </c>
      <c r="H34" s="21">
        <v>-2000000</v>
      </c>
    </row>
  </sheetData>
  <sortState xmlns:xlrd2="http://schemas.microsoft.com/office/spreadsheetml/2017/richdata2" ref="A3:H34">
    <sortCondition ref="A3:A34"/>
  </sortState>
  <mergeCells count="1">
    <mergeCell ref="A1:H1"/>
  </mergeCells>
  <conditionalFormatting sqref="D3:D34">
    <cfRule type="cellIs" dxfId="1" priority="1" operator="lessThanOr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rgb="FF00B050"/>
  </sheetPr>
  <dimension ref="A1:L907"/>
  <sheetViews>
    <sheetView workbookViewId="0">
      <selection activeCell="J2" sqref="J2"/>
    </sheetView>
  </sheetViews>
  <sheetFormatPr baseColWidth="10" defaultRowHeight="15" x14ac:dyDescent="0.25"/>
  <cols>
    <col min="1" max="1" width="28.85546875" style="4" customWidth="1"/>
    <col min="2" max="12" width="11.42578125" style="11"/>
  </cols>
  <sheetData>
    <row r="1" spans="1:12" x14ac:dyDescent="0.25">
      <c r="A1" s="30" t="s">
        <v>110</v>
      </c>
      <c r="B1" s="30" t="s">
        <v>903</v>
      </c>
      <c r="C1" s="30" t="s">
        <v>115</v>
      </c>
      <c r="D1" s="30" t="s">
        <v>116</v>
      </c>
      <c r="E1" s="30" t="s">
        <v>904</v>
      </c>
      <c r="F1" s="41" t="s">
        <v>118</v>
      </c>
      <c r="G1" s="30" t="s">
        <v>119</v>
      </c>
      <c r="H1" s="30" t="s">
        <v>121</v>
      </c>
      <c r="I1" s="30" t="s">
        <v>905</v>
      </c>
      <c r="J1" s="30" t="s">
        <v>906</v>
      </c>
      <c r="K1" s="30" t="s">
        <v>907</v>
      </c>
      <c r="L1" s="30" t="s">
        <v>129</v>
      </c>
    </row>
    <row r="2" spans="1:12" x14ac:dyDescent="0.25">
      <c r="A2" s="4" t="s">
        <v>136</v>
      </c>
      <c r="B2" s="11" t="e">
        <f>VLOOKUP($A2,Points!$B$2:$U$1000,5,FALSE)</f>
        <v>#N/A</v>
      </c>
      <c r="C2" s="11" t="e">
        <f>VLOOKUP($A2,Points!$B$2:$U$1000,6,FALSE)</f>
        <v>#N/A</v>
      </c>
      <c r="D2" s="11" t="e">
        <f>VLOOKUP($A2,Points!$B$2:$U$1000,7,FALSE)</f>
        <v>#N/A</v>
      </c>
      <c r="E2" s="11" t="e">
        <f>VLOOKUP($A2,Points!$B$2:$U$1000,8,FALSE)</f>
        <v>#N/A</v>
      </c>
      <c r="F2" s="11" t="e">
        <f>VLOOKUP($A2,Points!$B$2:$U$1000,9,FALSE)</f>
        <v>#N/A</v>
      </c>
      <c r="G2" s="11" t="e">
        <f>VLOOKUP($A2,Points!$B$2:$U$1000,10,FALSE)</f>
        <v>#N/A</v>
      </c>
      <c r="H2" s="11" t="e">
        <f>VLOOKUP($A2,Points!$B$2:$U$1000,12,FALSE)</f>
        <v>#N/A</v>
      </c>
      <c r="I2" s="11" t="e">
        <f>VLOOKUP($A2,Points!$B$2:$U$1000,18,FALSE)</f>
        <v>#N/A</v>
      </c>
      <c r="J2" s="11" t="e">
        <f>VLOOKUP(A2,HitBlock!$B$2:$I$1000,6,FALSE)</f>
        <v>#N/A</v>
      </c>
      <c r="K2" s="11" t="e">
        <f>VLOOKUP(A2,HitBlock!$B$2:$I$1000,8,FALSE)</f>
        <v>#N/A</v>
      </c>
      <c r="L2" s="33" t="e">
        <f>VLOOKUP($A2,Points!$B$2:$U$1000,20,FALSE)</f>
        <v>#N/A</v>
      </c>
    </row>
    <row r="3" spans="1:12" x14ac:dyDescent="0.25">
      <c r="A3" s="4" t="s">
        <v>132</v>
      </c>
      <c r="B3" s="11" t="e">
        <f>VLOOKUP(A3,Points!$B$2:$U$1000,5,FALSE)</f>
        <v>#N/A</v>
      </c>
      <c r="C3" s="11" t="e">
        <f>VLOOKUP($A3,Points!$B$2:$U$1000,6,FALSE)</f>
        <v>#N/A</v>
      </c>
      <c r="D3" s="11" t="e">
        <f>VLOOKUP($A3,Points!$B$2:$U$1000,7,FALSE)</f>
        <v>#N/A</v>
      </c>
      <c r="E3" s="11" t="e">
        <f>VLOOKUP($A3,Points!$B$2:$U$1000,8,FALSE)</f>
        <v>#N/A</v>
      </c>
      <c r="F3" s="11" t="e">
        <f>VLOOKUP($A3,Points!$B$2:$U$1000,9,FALSE)</f>
        <v>#N/A</v>
      </c>
      <c r="G3" s="11" t="e">
        <f>VLOOKUP($A3,Points!$B$2:$U$1000,10,FALSE)</f>
        <v>#N/A</v>
      </c>
      <c r="H3" s="11" t="e">
        <f>VLOOKUP($A3,Points!$B$2:$U$1000,12,FALSE)</f>
        <v>#N/A</v>
      </c>
      <c r="I3" s="11" t="e">
        <f>VLOOKUP($A3,Points!$B$2:$U$1000,18,FALSE)</f>
        <v>#N/A</v>
      </c>
      <c r="J3" s="11" t="e">
        <f>VLOOKUP(A3,HitBlock!$B$2:$I$1000,6,FALSE)</f>
        <v>#N/A</v>
      </c>
      <c r="K3" s="11" t="e">
        <f>VLOOKUP(A3,HitBlock!$B$2:$I$1000,8,FALSE)</f>
        <v>#N/A</v>
      </c>
      <c r="L3" s="33" t="e">
        <f>VLOOKUP($A3,Points!$B$2:$U$1000,20,FALSE)</f>
        <v>#N/A</v>
      </c>
    </row>
    <row r="4" spans="1:12" x14ac:dyDescent="0.25">
      <c r="A4" s="4" t="s">
        <v>133</v>
      </c>
      <c r="B4" s="11" t="e">
        <f>VLOOKUP(A4,Points!$B$2:$U$1000,5,FALSE)</f>
        <v>#N/A</v>
      </c>
      <c r="C4" s="11" t="e">
        <f>VLOOKUP($A4,Points!$B$2:$U$1000,6,FALSE)</f>
        <v>#N/A</v>
      </c>
      <c r="D4" s="11" t="e">
        <f>VLOOKUP($A4,Points!$B$2:$U$1000,7,FALSE)</f>
        <v>#N/A</v>
      </c>
      <c r="E4" s="11" t="e">
        <f>VLOOKUP($A4,Points!$B$2:$U$1000,8,FALSE)</f>
        <v>#N/A</v>
      </c>
      <c r="F4" s="11" t="e">
        <f>VLOOKUP($A4,Points!$B$2:$U$1000,9,FALSE)</f>
        <v>#N/A</v>
      </c>
      <c r="G4" s="11" t="e">
        <f>VLOOKUP($A4,Points!$B$2:$U$1000,10,FALSE)</f>
        <v>#N/A</v>
      </c>
      <c r="H4" s="11" t="e">
        <f>VLOOKUP($A4,Points!$B$2:$U$1000,12,FALSE)</f>
        <v>#N/A</v>
      </c>
      <c r="I4" s="11" t="e">
        <f>VLOOKUP($A4,Points!$B$2:$U$1000,18,FALSE)</f>
        <v>#N/A</v>
      </c>
      <c r="J4" s="11" t="e">
        <f>VLOOKUP(A4,HitBlock!$B$2:$I$1000,6,FALSE)</f>
        <v>#N/A</v>
      </c>
      <c r="K4" s="11" t="e">
        <f>VLOOKUP(A4,HitBlock!$B$2:$I$1000,8,FALSE)</f>
        <v>#N/A</v>
      </c>
      <c r="L4" s="33" t="e">
        <f>VLOOKUP($A4,Points!$B$2:$U$1000,20,FALSE)</f>
        <v>#N/A</v>
      </c>
    </row>
    <row r="5" spans="1:12" x14ac:dyDescent="0.25">
      <c r="A5" s="4" t="s">
        <v>166</v>
      </c>
      <c r="B5" s="11" t="e">
        <f>VLOOKUP(A5,Points!$B$2:$U$1000,5,FALSE)</f>
        <v>#N/A</v>
      </c>
      <c r="C5" s="11" t="e">
        <f>VLOOKUP($A5,Points!$B$2:$U$1000,6,FALSE)</f>
        <v>#N/A</v>
      </c>
      <c r="D5" s="11" t="e">
        <f>VLOOKUP($A5,Points!$B$2:$U$1000,7,FALSE)</f>
        <v>#N/A</v>
      </c>
      <c r="E5" s="11" t="e">
        <f>VLOOKUP($A5,Points!$B$2:$U$1000,8,FALSE)</f>
        <v>#N/A</v>
      </c>
      <c r="F5" s="11" t="e">
        <f>VLOOKUP($A5,Points!$B$2:$U$1000,9,FALSE)</f>
        <v>#N/A</v>
      </c>
      <c r="G5" s="11" t="e">
        <f>VLOOKUP($A5,Points!$B$2:$U$1000,10,FALSE)</f>
        <v>#N/A</v>
      </c>
      <c r="H5" s="11" t="e">
        <f>VLOOKUP($A5,Points!$B$2:$U$1000,12,FALSE)</f>
        <v>#N/A</v>
      </c>
      <c r="I5" s="11" t="e">
        <f>VLOOKUP($A5,Points!$B$2:$U$1000,18,FALSE)</f>
        <v>#N/A</v>
      </c>
      <c r="J5" s="11" t="e">
        <f>VLOOKUP(A5,HitBlock!$B$2:$I$1000,6,FALSE)</f>
        <v>#N/A</v>
      </c>
      <c r="K5" s="11" t="e">
        <f>VLOOKUP(A5,HitBlock!$B$2:$I$1000,8,FALSE)</f>
        <v>#N/A</v>
      </c>
      <c r="L5" s="33" t="e">
        <f>VLOOKUP($A5,Points!$B$2:$U$1000,20,FALSE)</f>
        <v>#N/A</v>
      </c>
    </row>
    <row r="6" spans="1:12" x14ac:dyDescent="0.25">
      <c r="A6" s="4" t="s">
        <v>150</v>
      </c>
      <c r="B6" s="11" t="e">
        <f>VLOOKUP(A6,Points!$B$2:$U$1000,5,FALSE)</f>
        <v>#N/A</v>
      </c>
      <c r="C6" s="11" t="e">
        <f>VLOOKUP($A6,Points!$B$2:$U$1000,6,FALSE)</f>
        <v>#N/A</v>
      </c>
      <c r="D6" s="11" t="e">
        <f>VLOOKUP($A6,Points!$B$2:$U$1000,7,FALSE)</f>
        <v>#N/A</v>
      </c>
      <c r="E6" s="11" t="e">
        <f>VLOOKUP($A6,Points!$B$2:$U$1000,8,FALSE)</f>
        <v>#N/A</v>
      </c>
      <c r="F6" s="11" t="e">
        <f>VLOOKUP($A6,Points!$B$2:$U$1000,9,FALSE)</f>
        <v>#N/A</v>
      </c>
      <c r="G6" s="11" t="e">
        <f>VLOOKUP($A6,Points!$B$2:$U$1000,10,FALSE)</f>
        <v>#N/A</v>
      </c>
      <c r="H6" s="11" t="e">
        <f>VLOOKUP($A6,Points!$B$2:$U$1000,12,FALSE)</f>
        <v>#N/A</v>
      </c>
      <c r="I6" s="11" t="e">
        <f>VLOOKUP($A6,Points!$B$2:$U$1000,18,FALSE)</f>
        <v>#N/A</v>
      </c>
      <c r="J6" s="11" t="e">
        <f>VLOOKUP(A6,HitBlock!$B$2:$I$1000,6,FALSE)</f>
        <v>#N/A</v>
      </c>
      <c r="K6" s="11" t="e">
        <f>VLOOKUP(A6,HitBlock!$B$2:$I$1000,8,FALSE)</f>
        <v>#N/A</v>
      </c>
      <c r="L6" s="33" t="e">
        <f>VLOOKUP($A6,Points!$B$2:$U$1000,20,FALSE)</f>
        <v>#N/A</v>
      </c>
    </row>
    <row r="7" spans="1:12" x14ac:dyDescent="0.25">
      <c r="A7" s="4" t="s">
        <v>134</v>
      </c>
      <c r="B7" s="11" t="e">
        <f>VLOOKUP(A7,Points!$B$2:$U$1000,5,FALSE)</f>
        <v>#N/A</v>
      </c>
      <c r="C7" s="11" t="e">
        <f>VLOOKUP($A7,Points!$B$2:$U$1000,6,FALSE)</f>
        <v>#N/A</v>
      </c>
      <c r="D7" s="11" t="e">
        <f>VLOOKUP($A7,Points!$B$2:$U$1000,7,FALSE)</f>
        <v>#N/A</v>
      </c>
      <c r="E7" s="11" t="e">
        <f>VLOOKUP($A7,Points!$B$2:$U$1000,8,FALSE)</f>
        <v>#N/A</v>
      </c>
      <c r="F7" s="11" t="e">
        <f>VLOOKUP($A7,Points!$B$2:$U$1000,9,FALSE)</f>
        <v>#N/A</v>
      </c>
      <c r="G7" s="11" t="e">
        <f>VLOOKUP($A7,Points!$B$2:$U$1000,10,FALSE)</f>
        <v>#N/A</v>
      </c>
      <c r="H7" s="11" t="e">
        <f>VLOOKUP($A7,Points!$B$2:$U$1000,12,FALSE)</f>
        <v>#N/A</v>
      </c>
      <c r="I7" s="11" t="e">
        <f>VLOOKUP($A7,Points!$B$2:$U$1000,18,FALSE)</f>
        <v>#N/A</v>
      </c>
      <c r="J7" s="11" t="e">
        <f>VLOOKUP(A7,HitBlock!$B$2:$I$1000,6,FALSE)</f>
        <v>#N/A</v>
      </c>
      <c r="K7" s="11" t="e">
        <f>VLOOKUP(A7,HitBlock!$B$2:$I$1000,8,FALSE)</f>
        <v>#N/A</v>
      </c>
      <c r="L7" s="33" t="e">
        <f>VLOOKUP($A7,Points!$B$2:$U$1000,20,FALSE)</f>
        <v>#N/A</v>
      </c>
    </row>
    <row r="8" spans="1:12" x14ac:dyDescent="0.25">
      <c r="A8" s="4" t="s">
        <v>138</v>
      </c>
      <c r="B8" s="11" t="e">
        <f>VLOOKUP(A8,Points!$B$2:$U$1000,5,FALSE)</f>
        <v>#N/A</v>
      </c>
      <c r="C8" s="11" t="e">
        <f>VLOOKUP($A8,Points!$B$2:$U$1000,6,FALSE)</f>
        <v>#N/A</v>
      </c>
      <c r="D8" s="11" t="e">
        <f>VLOOKUP($A8,Points!$B$2:$U$1000,7,FALSE)</f>
        <v>#N/A</v>
      </c>
      <c r="E8" s="11" t="e">
        <f>VLOOKUP($A8,Points!$B$2:$U$1000,8,FALSE)</f>
        <v>#N/A</v>
      </c>
      <c r="F8" s="11" t="e">
        <f>VLOOKUP($A8,Points!$B$2:$U$1000,9,FALSE)</f>
        <v>#N/A</v>
      </c>
      <c r="G8" s="11" t="e">
        <f>VLOOKUP($A8,Points!$B$2:$U$1000,10,FALSE)</f>
        <v>#N/A</v>
      </c>
      <c r="H8" s="11" t="e">
        <f>VLOOKUP($A8,Points!$B$2:$U$1000,12,FALSE)</f>
        <v>#N/A</v>
      </c>
      <c r="I8" s="11" t="e">
        <f>VLOOKUP($A8,Points!$B$2:$U$1000,18,FALSE)</f>
        <v>#N/A</v>
      </c>
      <c r="J8" s="11" t="e">
        <f>VLOOKUP(A8,HitBlock!$B$2:$I$1000,6,FALSE)</f>
        <v>#N/A</v>
      </c>
      <c r="K8" s="11" t="e">
        <f>VLOOKUP(A8,HitBlock!$B$2:$I$1000,8,FALSE)</f>
        <v>#N/A</v>
      </c>
      <c r="L8" s="33" t="e">
        <f>VLOOKUP($A8,Points!$B$2:$U$1000,20,FALSE)</f>
        <v>#N/A</v>
      </c>
    </row>
    <row r="9" spans="1:12" x14ac:dyDescent="0.25">
      <c r="A9" s="4" t="s">
        <v>155</v>
      </c>
      <c r="B9" s="11" t="e">
        <f>VLOOKUP(A9,Points!$B$2:$U$1000,5,FALSE)</f>
        <v>#N/A</v>
      </c>
      <c r="C9" s="11" t="e">
        <f>VLOOKUP($A9,Points!$B$2:$U$1000,6,FALSE)</f>
        <v>#N/A</v>
      </c>
      <c r="D9" s="11" t="e">
        <f>VLOOKUP($A9,Points!$B$2:$U$1000,7,FALSE)</f>
        <v>#N/A</v>
      </c>
      <c r="E9" s="11" t="e">
        <f>VLOOKUP($A9,Points!$B$2:$U$1000,8,FALSE)</f>
        <v>#N/A</v>
      </c>
      <c r="F9" s="11" t="e">
        <f>VLOOKUP($A9,Points!$B$2:$U$1000,9,FALSE)</f>
        <v>#N/A</v>
      </c>
      <c r="G9" s="11" t="e">
        <f>VLOOKUP($A9,Points!$B$2:$U$1000,10,FALSE)</f>
        <v>#N/A</v>
      </c>
      <c r="H9" s="11" t="e">
        <f>VLOOKUP($A9,Points!$B$2:$U$1000,12,FALSE)</f>
        <v>#N/A</v>
      </c>
      <c r="I9" s="11" t="e">
        <f>VLOOKUP($A9,Points!$B$2:$U$1000,18,FALSE)</f>
        <v>#N/A</v>
      </c>
      <c r="J9" s="11" t="e">
        <f>VLOOKUP(A9,HitBlock!$B$2:$I$1000,6,FALSE)</f>
        <v>#N/A</v>
      </c>
      <c r="K9" s="11" t="e">
        <f>VLOOKUP(A9,HitBlock!$B$2:$I$1000,8,FALSE)</f>
        <v>#N/A</v>
      </c>
      <c r="L9" s="33" t="e">
        <f>VLOOKUP($A9,Points!$B$2:$U$1000,20,FALSE)</f>
        <v>#N/A</v>
      </c>
    </row>
    <row r="10" spans="1:12" x14ac:dyDescent="0.25">
      <c r="A10" s="4" t="s">
        <v>148</v>
      </c>
      <c r="B10" s="11" t="e">
        <f>VLOOKUP(A10,Points!$B$2:$U$1000,5,FALSE)</f>
        <v>#N/A</v>
      </c>
      <c r="C10" s="11" t="e">
        <f>VLOOKUP($A10,Points!$B$2:$U$1000,6,FALSE)</f>
        <v>#N/A</v>
      </c>
      <c r="D10" s="11" t="e">
        <f>VLOOKUP($A10,Points!$B$2:$U$1000,7,FALSE)</f>
        <v>#N/A</v>
      </c>
      <c r="E10" s="11" t="e">
        <f>VLOOKUP($A10,Points!$B$2:$U$1000,8,FALSE)</f>
        <v>#N/A</v>
      </c>
      <c r="F10" s="11" t="e">
        <f>VLOOKUP($A10,Points!$B$2:$U$1000,9,FALSE)</f>
        <v>#N/A</v>
      </c>
      <c r="G10" s="11" t="e">
        <f>VLOOKUP($A10,Points!$B$2:$U$1000,10,FALSE)</f>
        <v>#N/A</v>
      </c>
      <c r="H10" s="11" t="e">
        <f>VLOOKUP($A10,Points!$B$2:$U$1000,12,FALSE)</f>
        <v>#N/A</v>
      </c>
      <c r="I10" s="11" t="e">
        <f>VLOOKUP($A10,Points!$B$2:$U$1000,18,FALSE)</f>
        <v>#N/A</v>
      </c>
      <c r="J10" s="11" t="e">
        <f>VLOOKUP(A10,HitBlock!$B$2:$I$1000,6,FALSE)</f>
        <v>#N/A</v>
      </c>
      <c r="K10" s="11" t="e">
        <f>VLOOKUP(A10,HitBlock!$B$2:$I$1000,8,FALSE)</f>
        <v>#N/A</v>
      </c>
      <c r="L10" s="33" t="e">
        <f>VLOOKUP($A10,Points!$B$2:$U$1000,20,FALSE)</f>
        <v>#N/A</v>
      </c>
    </row>
    <row r="11" spans="1:12" x14ac:dyDescent="0.25">
      <c r="A11" s="4" t="s">
        <v>165</v>
      </c>
      <c r="B11" s="11" t="e">
        <f>VLOOKUP(A11,Points!$B$2:$U$1000,5,FALSE)</f>
        <v>#N/A</v>
      </c>
      <c r="C11" s="11" t="e">
        <f>VLOOKUP($A11,Points!$B$2:$U$1000,6,FALSE)</f>
        <v>#N/A</v>
      </c>
      <c r="D11" s="11" t="e">
        <f>VLOOKUP($A11,Points!$B$2:$U$1000,7,FALSE)</f>
        <v>#N/A</v>
      </c>
      <c r="E11" s="11" t="e">
        <f>VLOOKUP($A11,Points!$B$2:$U$1000,8,FALSE)</f>
        <v>#N/A</v>
      </c>
      <c r="F11" s="11" t="e">
        <f>VLOOKUP($A11,Points!$B$2:$U$1000,9,FALSE)</f>
        <v>#N/A</v>
      </c>
      <c r="G11" s="11" t="e">
        <f>VLOOKUP($A11,Points!$B$2:$U$1000,10,FALSE)</f>
        <v>#N/A</v>
      </c>
      <c r="H11" s="11" t="e">
        <f>VLOOKUP($A11,Points!$B$2:$U$1000,12,FALSE)</f>
        <v>#N/A</v>
      </c>
      <c r="I11" s="11" t="e">
        <f>VLOOKUP($A11,Points!$B$2:$U$1000,18,FALSE)</f>
        <v>#N/A</v>
      </c>
      <c r="J11" s="11" t="e">
        <f>VLOOKUP(A11,HitBlock!$B$2:$I$1000,6,FALSE)</f>
        <v>#N/A</v>
      </c>
      <c r="K11" s="11" t="e">
        <f>VLOOKUP(A11,HitBlock!$B$2:$I$1000,8,FALSE)</f>
        <v>#N/A</v>
      </c>
      <c r="L11" s="33" t="e">
        <f>VLOOKUP($A11,Points!$B$2:$U$1000,20,FALSE)</f>
        <v>#N/A</v>
      </c>
    </row>
    <row r="12" spans="1:12" x14ac:dyDescent="0.25">
      <c r="A12" s="4" t="s">
        <v>188</v>
      </c>
      <c r="B12" s="11" t="e">
        <f>VLOOKUP(A12,Points!$B$2:$U$1000,5,FALSE)</f>
        <v>#N/A</v>
      </c>
      <c r="C12" s="11" t="e">
        <f>VLOOKUP($A12,Points!$B$2:$U$1000,6,FALSE)</f>
        <v>#N/A</v>
      </c>
      <c r="D12" s="11" t="e">
        <f>VLOOKUP($A12,Points!$B$2:$U$1000,7,FALSE)</f>
        <v>#N/A</v>
      </c>
      <c r="E12" s="11" t="e">
        <f>VLOOKUP($A12,Points!$B$2:$U$1000,8,FALSE)</f>
        <v>#N/A</v>
      </c>
      <c r="F12" s="11" t="e">
        <f>VLOOKUP($A12,Points!$B$2:$U$1000,9,FALSE)</f>
        <v>#N/A</v>
      </c>
      <c r="G12" s="11" t="e">
        <f>VLOOKUP($A12,Points!$B$2:$U$1000,10,FALSE)</f>
        <v>#N/A</v>
      </c>
      <c r="H12" s="11" t="e">
        <f>VLOOKUP($A12,Points!$B$2:$U$1000,12,FALSE)</f>
        <v>#N/A</v>
      </c>
      <c r="I12" s="11" t="e">
        <f>VLOOKUP($A12,Points!$B$2:$U$1000,18,FALSE)</f>
        <v>#N/A</v>
      </c>
      <c r="J12" s="11" t="e">
        <f>VLOOKUP(A12,HitBlock!$B$2:$I$1000,6,FALSE)</f>
        <v>#N/A</v>
      </c>
      <c r="K12" s="11" t="e">
        <f>VLOOKUP(A12,HitBlock!$B$2:$I$1000,8,FALSE)</f>
        <v>#N/A</v>
      </c>
      <c r="L12" s="33" t="e">
        <f>VLOOKUP($A12,Points!$B$2:$U$1000,20,FALSE)</f>
        <v>#N/A</v>
      </c>
    </row>
    <row r="13" spans="1:12" x14ac:dyDescent="0.25">
      <c r="A13" s="4" t="s">
        <v>200</v>
      </c>
      <c r="B13" s="11" t="e">
        <f>VLOOKUP(A13,Points!$B$2:$U$1000,5,FALSE)</f>
        <v>#N/A</v>
      </c>
      <c r="C13" s="11" t="e">
        <f>VLOOKUP($A13,Points!$B$2:$U$1000,6,FALSE)</f>
        <v>#N/A</v>
      </c>
      <c r="D13" s="11" t="e">
        <f>VLOOKUP($A13,Points!$B$2:$U$1000,7,FALSE)</f>
        <v>#N/A</v>
      </c>
      <c r="E13" s="11" t="e">
        <f>VLOOKUP($A13,Points!$B$2:$U$1000,8,FALSE)</f>
        <v>#N/A</v>
      </c>
      <c r="F13" s="11" t="e">
        <f>VLOOKUP($A13,Points!$B$2:$U$1000,9,FALSE)</f>
        <v>#N/A</v>
      </c>
      <c r="G13" s="11" t="e">
        <f>VLOOKUP($A13,Points!$B$2:$U$1000,10,FALSE)</f>
        <v>#N/A</v>
      </c>
      <c r="H13" s="11" t="e">
        <f>VLOOKUP($A13,Points!$B$2:$U$1000,12,FALSE)</f>
        <v>#N/A</v>
      </c>
      <c r="I13" s="11" t="e">
        <f>VLOOKUP($A13,Points!$B$2:$U$1000,18,FALSE)</f>
        <v>#N/A</v>
      </c>
      <c r="J13" s="11" t="e">
        <f>VLOOKUP(A13,HitBlock!$B$2:$I$1000,6,FALSE)</f>
        <v>#N/A</v>
      </c>
      <c r="K13" s="11" t="e">
        <f>VLOOKUP(A13,HitBlock!$B$2:$I$1000,8,FALSE)</f>
        <v>#N/A</v>
      </c>
      <c r="L13" s="33" t="e">
        <f>VLOOKUP($A13,Points!$B$2:$U$1000,20,FALSE)</f>
        <v>#N/A</v>
      </c>
    </row>
    <row r="14" spans="1:12" x14ac:dyDescent="0.25">
      <c r="A14" s="4" t="s">
        <v>186</v>
      </c>
      <c r="B14" s="11" t="e">
        <f>VLOOKUP(A14,Points!$B$2:$U$1000,5,FALSE)</f>
        <v>#N/A</v>
      </c>
      <c r="C14" s="11" t="e">
        <f>VLOOKUP($A14,Points!$B$2:$U$1000,6,FALSE)</f>
        <v>#N/A</v>
      </c>
      <c r="D14" s="11" t="e">
        <f>VLOOKUP($A14,Points!$B$2:$U$1000,7,FALSE)</f>
        <v>#N/A</v>
      </c>
      <c r="E14" s="11" t="e">
        <f>VLOOKUP($A14,Points!$B$2:$U$1000,8,FALSE)</f>
        <v>#N/A</v>
      </c>
      <c r="F14" s="11" t="e">
        <f>VLOOKUP($A14,Points!$B$2:$U$1000,9,FALSE)</f>
        <v>#N/A</v>
      </c>
      <c r="G14" s="11" t="e">
        <f>VLOOKUP($A14,Points!$B$2:$U$1000,10,FALSE)</f>
        <v>#N/A</v>
      </c>
      <c r="H14" s="11" t="e">
        <f>VLOOKUP($A14,Points!$B$2:$U$1000,12,FALSE)</f>
        <v>#N/A</v>
      </c>
      <c r="I14" s="11" t="e">
        <f>VLOOKUP($A14,Points!$B$2:$U$1000,18,FALSE)</f>
        <v>#N/A</v>
      </c>
      <c r="J14" s="11" t="e">
        <f>VLOOKUP(A14,HitBlock!$B$2:$I$1000,6,FALSE)</f>
        <v>#N/A</v>
      </c>
      <c r="K14" s="11" t="e">
        <f>VLOOKUP(A14,HitBlock!$B$2:$I$1000,8,FALSE)</f>
        <v>#N/A</v>
      </c>
      <c r="L14" s="33" t="e">
        <f>VLOOKUP($A14,Points!$B$2:$U$1000,20,FALSE)</f>
        <v>#N/A</v>
      </c>
    </row>
    <row r="15" spans="1:12" x14ac:dyDescent="0.25">
      <c r="A15" s="4" t="s">
        <v>143</v>
      </c>
      <c r="B15" s="11" t="e">
        <f>VLOOKUP(A15,Points!$B$2:$U$1000,5,FALSE)</f>
        <v>#N/A</v>
      </c>
      <c r="C15" s="11" t="e">
        <f>VLOOKUP($A15,Points!$B$2:$U$1000,6,FALSE)</f>
        <v>#N/A</v>
      </c>
      <c r="D15" s="11" t="e">
        <f>VLOOKUP($A15,Points!$B$2:$U$1000,7,FALSE)</f>
        <v>#N/A</v>
      </c>
      <c r="E15" s="11" t="e">
        <f>VLOOKUP($A15,Points!$B$2:$U$1000,8,FALSE)</f>
        <v>#N/A</v>
      </c>
      <c r="F15" s="11" t="e">
        <f>VLOOKUP($A15,Points!$B$2:$U$1000,9,FALSE)</f>
        <v>#N/A</v>
      </c>
      <c r="G15" s="11" t="e">
        <f>VLOOKUP($A15,Points!$B$2:$U$1000,10,FALSE)</f>
        <v>#N/A</v>
      </c>
      <c r="H15" s="11" t="e">
        <f>VLOOKUP($A15,Points!$B$2:$U$1000,12,FALSE)</f>
        <v>#N/A</v>
      </c>
      <c r="I15" s="11" t="e">
        <f>VLOOKUP($A15,Points!$B$2:$U$1000,18,FALSE)</f>
        <v>#N/A</v>
      </c>
      <c r="J15" s="11" t="e">
        <f>VLOOKUP(A15,HitBlock!$B$2:$I$1000,6,FALSE)</f>
        <v>#N/A</v>
      </c>
      <c r="K15" s="11" t="e">
        <f>VLOOKUP(A15,HitBlock!$B$2:$I$1000,8,FALSE)</f>
        <v>#N/A</v>
      </c>
      <c r="L15" s="33" t="e">
        <f>VLOOKUP($A15,Points!$B$2:$U$1000,20,FALSE)</f>
        <v>#N/A</v>
      </c>
    </row>
    <row r="16" spans="1:12" x14ac:dyDescent="0.25">
      <c r="A16" s="4" t="s">
        <v>145</v>
      </c>
      <c r="B16" s="11" t="e">
        <f>VLOOKUP(A16,Points!$B$2:$U$1000,5,FALSE)</f>
        <v>#N/A</v>
      </c>
      <c r="C16" s="11" t="e">
        <f>VLOOKUP($A16,Points!$B$2:$U$1000,6,FALSE)</f>
        <v>#N/A</v>
      </c>
      <c r="D16" s="11" t="e">
        <f>VLOOKUP($A16,Points!$B$2:$U$1000,7,FALSE)</f>
        <v>#N/A</v>
      </c>
      <c r="E16" s="11" t="e">
        <f>VLOOKUP($A16,Points!$B$2:$U$1000,8,FALSE)</f>
        <v>#N/A</v>
      </c>
      <c r="F16" s="11" t="e">
        <f>VLOOKUP($A16,Points!$B$2:$U$1000,9,FALSE)</f>
        <v>#N/A</v>
      </c>
      <c r="G16" s="11" t="e">
        <f>VLOOKUP($A16,Points!$B$2:$U$1000,10,FALSE)</f>
        <v>#N/A</v>
      </c>
      <c r="H16" s="11" t="e">
        <f>VLOOKUP($A16,Points!$B$2:$U$1000,12,FALSE)</f>
        <v>#N/A</v>
      </c>
      <c r="I16" s="11" t="e">
        <f>VLOOKUP($A16,Points!$B$2:$U$1000,18,FALSE)</f>
        <v>#N/A</v>
      </c>
      <c r="J16" s="11" t="e">
        <f>VLOOKUP(A16,HitBlock!$B$2:$I$1000,6,FALSE)</f>
        <v>#N/A</v>
      </c>
      <c r="K16" s="11" t="e">
        <f>VLOOKUP(A16,HitBlock!$B$2:$I$1000,8,FALSE)</f>
        <v>#N/A</v>
      </c>
      <c r="L16" s="33" t="e">
        <f>VLOOKUP($A16,Points!$B$2:$U$1000,20,FALSE)</f>
        <v>#N/A</v>
      </c>
    </row>
    <row r="17" spans="1:12" x14ac:dyDescent="0.25">
      <c r="A17" s="4" t="s">
        <v>147</v>
      </c>
      <c r="B17" s="11" t="e">
        <f>VLOOKUP(A17,Points!$B$2:$U$1000,5,FALSE)</f>
        <v>#N/A</v>
      </c>
      <c r="C17" s="11" t="e">
        <f>VLOOKUP($A17,Points!$B$2:$U$1000,6,FALSE)</f>
        <v>#N/A</v>
      </c>
      <c r="D17" s="11" t="e">
        <f>VLOOKUP($A17,Points!$B$2:$U$1000,7,FALSE)</f>
        <v>#N/A</v>
      </c>
      <c r="E17" s="11" t="e">
        <f>VLOOKUP($A17,Points!$B$2:$U$1000,8,FALSE)</f>
        <v>#N/A</v>
      </c>
      <c r="F17" s="11" t="e">
        <f>VLOOKUP($A17,Points!$B$2:$U$1000,9,FALSE)</f>
        <v>#N/A</v>
      </c>
      <c r="G17" s="11" t="e">
        <f>VLOOKUP($A17,Points!$B$2:$U$1000,10,FALSE)</f>
        <v>#N/A</v>
      </c>
      <c r="H17" s="11" t="e">
        <f>VLOOKUP($A17,Points!$B$2:$U$1000,12,FALSE)</f>
        <v>#N/A</v>
      </c>
      <c r="I17" s="11" t="e">
        <f>VLOOKUP($A17,Points!$B$2:$U$1000,18,FALSE)</f>
        <v>#N/A</v>
      </c>
      <c r="J17" s="11" t="e">
        <f>VLOOKUP(A17,HitBlock!$B$2:$I$1000,6,FALSE)</f>
        <v>#N/A</v>
      </c>
      <c r="K17" s="11" t="e">
        <f>VLOOKUP(A17,HitBlock!$B$2:$I$1000,8,FALSE)</f>
        <v>#N/A</v>
      </c>
      <c r="L17" s="33" t="e">
        <f>VLOOKUP($A17,Points!$B$2:$U$1000,20,FALSE)</f>
        <v>#N/A</v>
      </c>
    </row>
    <row r="18" spans="1:12" x14ac:dyDescent="0.25">
      <c r="A18" s="4" t="s">
        <v>154</v>
      </c>
      <c r="B18" s="11" t="e">
        <f>VLOOKUP(A18,Points!$B$2:$U$1000,5,FALSE)</f>
        <v>#N/A</v>
      </c>
      <c r="C18" s="11" t="e">
        <f>VLOOKUP($A18,Points!$B$2:$U$1000,6,FALSE)</f>
        <v>#N/A</v>
      </c>
      <c r="D18" s="11" t="e">
        <f>VLOOKUP($A18,Points!$B$2:$U$1000,7,FALSE)</f>
        <v>#N/A</v>
      </c>
      <c r="E18" s="11" t="e">
        <f>VLOOKUP($A18,Points!$B$2:$U$1000,8,FALSE)</f>
        <v>#N/A</v>
      </c>
      <c r="F18" s="11" t="e">
        <f>VLOOKUP($A18,Points!$B$2:$U$1000,9,FALSE)</f>
        <v>#N/A</v>
      </c>
      <c r="G18" s="11" t="e">
        <f>VLOOKUP($A18,Points!$B$2:$U$1000,10,FALSE)</f>
        <v>#N/A</v>
      </c>
      <c r="H18" s="11" t="e">
        <f>VLOOKUP($A18,Points!$B$2:$U$1000,12,FALSE)</f>
        <v>#N/A</v>
      </c>
      <c r="I18" s="11" t="e">
        <f>VLOOKUP($A18,Points!$B$2:$U$1000,18,FALSE)</f>
        <v>#N/A</v>
      </c>
      <c r="J18" s="11" t="e">
        <f>VLOOKUP(A18,HitBlock!$B$2:$I$1000,6,FALSE)</f>
        <v>#N/A</v>
      </c>
      <c r="K18" s="11" t="e">
        <f>VLOOKUP(A18,HitBlock!$B$2:$I$1000,8,FALSE)</f>
        <v>#N/A</v>
      </c>
      <c r="L18" s="33" t="e">
        <f>VLOOKUP($A18,Points!$B$2:$U$1000,20,FALSE)</f>
        <v>#N/A</v>
      </c>
    </row>
    <row r="19" spans="1:12" x14ac:dyDescent="0.25">
      <c r="A19" s="4" t="s">
        <v>159</v>
      </c>
      <c r="B19" s="11" t="e">
        <f>VLOOKUP(A19,Points!$B$2:$U$1000,5,FALSE)</f>
        <v>#N/A</v>
      </c>
      <c r="C19" s="11" t="e">
        <f>VLOOKUP($A19,Points!$B$2:$U$1000,6,FALSE)</f>
        <v>#N/A</v>
      </c>
      <c r="D19" s="11" t="e">
        <f>VLOOKUP($A19,Points!$B$2:$U$1000,7,FALSE)</f>
        <v>#N/A</v>
      </c>
      <c r="E19" s="11" t="e">
        <f>VLOOKUP($A19,Points!$B$2:$U$1000,8,FALSE)</f>
        <v>#N/A</v>
      </c>
      <c r="F19" s="11" t="e">
        <f>VLOOKUP($A19,Points!$B$2:$U$1000,9,FALSE)</f>
        <v>#N/A</v>
      </c>
      <c r="G19" s="11" t="e">
        <f>VLOOKUP($A19,Points!$B$2:$U$1000,10,FALSE)</f>
        <v>#N/A</v>
      </c>
      <c r="H19" s="11" t="e">
        <f>VLOOKUP($A19,Points!$B$2:$U$1000,12,FALSE)</f>
        <v>#N/A</v>
      </c>
      <c r="I19" s="11" t="e">
        <f>VLOOKUP($A19,Points!$B$2:$U$1000,18,FALSE)</f>
        <v>#N/A</v>
      </c>
      <c r="J19" s="11" t="e">
        <f>VLOOKUP(A19,HitBlock!$B$2:$I$1000,6,FALSE)</f>
        <v>#N/A</v>
      </c>
      <c r="K19" s="11" t="e">
        <f>VLOOKUP(A19,HitBlock!$B$2:$I$1000,8,FALSE)</f>
        <v>#N/A</v>
      </c>
      <c r="L19" s="33" t="e">
        <f>VLOOKUP($A19,Points!$B$2:$U$1000,20,FALSE)</f>
        <v>#N/A</v>
      </c>
    </row>
    <row r="20" spans="1:12" x14ac:dyDescent="0.25">
      <c r="A20" s="4" t="s">
        <v>135</v>
      </c>
      <c r="B20" s="11" t="e">
        <f>VLOOKUP(A20,Points!$B$2:$U$1000,5,FALSE)</f>
        <v>#N/A</v>
      </c>
      <c r="C20" s="11" t="e">
        <f>VLOOKUP($A20,Points!$B$2:$U$1000,6,FALSE)</f>
        <v>#N/A</v>
      </c>
      <c r="D20" s="11" t="e">
        <f>VLOOKUP($A20,Points!$B$2:$U$1000,7,FALSE)</f>
        <v>#N/A</v>
      </c>
      <c r="E20" s="11" t="e">
        <f>VLOOKUP($A20,Points!$B$2:$U$1000,8,FALSE)</f>
        <v>#N/A</v>
      </c>
      <c r="F20" s="11" t="e">
        <f>VLOOKUP($A20,Points!$B$2:$U$1000,9,FALSE)</f>
        <v>#N/A</v>
      </c>
      <c r="G20" s="11" t="e">
        <f>VLOOKUP($A20,Points!$B$2:$U$1000,10,FALSE)</f>
        <v>#N/A</v>
      </c>
      <c r="H20" s="11" t="e">
        <f>VLOOKUP($A20,Points!$B$2:$U$1000,12,FALSE)</f>
        <v>#N/A</v>
      </c>
      <c r="I20" s="11" t="e">
        <f>VLOOKUP($A20,Points!$B$2:$U$1000,18,FALSE)</f>
        <v>#N/A</v>
      </c>
      <c r="J20" s="11" t="e">
        <f>VLOOKUP(A20,HitBlock!$B$2:$I$1000,6,FALSE)</f>
        <v>#N/A</v>
      </c>
      <c r="K20" s="11" t="e">
        <f>VLOOKUP(A20,HitBlock!$B$2:$I$1000,8,FALSE)</f>
        <v>#N/A</v>
      </c>
      <c r="L20" s="33" t="e">
        <f>VLOOKUP($A20,Points!$B$2:$U$1000,20,FALSE)</f>
        <v>#N/A</v>
      </c>
    </row>
    <row r="21" spans="1:12" x14ac:dyDescent="0.25">
      <c r="A21" s="4" t="s">
        <v>158</v>
      </c>
      <c r="B21" s="11" t="e">
        <f>VLOOKUP(A21,Points!$B$2:$U$1000,5,FALSE)</f>
        <v>#N/A</v>
      </c>
      <c r="C21" s="11" t="e">
        <f>VLOOKUP($A21,Points!$B$2:$U$1000,6,FALSE)</f>
        <v>#N/A</v>
      </c>
      <c r="D21" s="11" t="e">
        <f>VLOOKUP($A21,Points!$B$2:$U$1000,7,FALSE)</f>
        <v>#N/A</v>
      </c>
      <c r="E21" s="11" t="e">
        <f>VLOOKUP($A21,Points!$B$2:$U$1000,8,FALSE)</f>
        <v>#N/A</v>
      </c>
      <c r="F21" s="11" t="e">
        <f>VLOOKUP($A21,Points!$B$2:$U$1000,9,FALSE)</f>
        <v>#N/A</v>
      </c>
      <c r="G21" s="11" t="e">
        <f>VLOOKUP($A21,Points!$B$2:$U$1000,10,FALSE)</f>
        <v>#N/A</v>
      </c>
      <c r="H21" s="11" t="e">
        <f>VLOOKUP($A21,Points!$B$2:$U$1000,12,FALSE)</f>
        <v>#N/A</v>
      </c>
      <c r="I21" s="11" t="e">
        <f>VLOOKUP($A21,Points!$B$2:$U$1000,18,FALSE)</f>
        <v>#N/A</v>
      </c>
      <c r="J21" s="11" t="e">
        <f>VLOOKUP(A21,HitBlock!$B$2:$I$1000,6,FALSE)</f>
        <v>#N/A</v>
      </c>
      <c r="K21" s="11" t="e">
        <f>VLOOKUP(A21,HitBlock!$B$2:$I$1000,8,FALSE)</f>
        <v>#N/A</v>
      </c>
      <c r="L21" s="33" t="e">
        <f>VLOOKUP($A21,Points!$B$2:$U$1000,20,FALSE)</f>
        <v>#N/A</v>
      </c>
    </row>
    <row r="22" spans="1:12" x14ac:dyDescent="0.25">
      <c r="A22" s="4" t="s">
        <v>203</v>
      </c>
      <c r="B22" s="11" t="e">
        <f>VLOOKUP(A22,Points!$B$2:$U$1000,5,FALSE)</f>
        <v>#N/A</v>
      </c>
      <c r="C22" s="11" t="e">
        <f>VLOOKUP($A22,Points!$B$2:$U$1000,6,FALSE)</f>
        <v>#N/A</v>
      </c>
      <c r="D22" s="11" t="e">
        <f>VLOOKUP($A22,Points!$B$2:$U$1000,7,FALSE)</f>
        <v>#N/A</v>
      </c>
      <c r="E22" s="11" t="e">
        <f>VLOOKUP($A22,Points!$B$2:$U$1000,8,FALSE)</f>
        <v>#N/A</v>
      </c>
      <c r="F22" s="11" t="e">
        <f>VLOOKUP($A22,Points!$B$2:$U$1000,9,FALSE)</f>
        <v>#N/A</v>
      </c>
      <c r="G22" s="11" t="e">
        <f>VLOOKUP($A22,Points!$B$2:$U$1000,10,FALSE)</f>
        <v>#N/A</v>
      </c>
      <c r="H22" s="11" t="e">
        <f>VLOOKUP($A22,Points!$B$2:$U$1000,12,FALSE)</f>
        <v>#N/A</v>
      </c>
      <c r="I22" s="11" t="e">
        <f>VLOOKUP($A22,Points!$B$2:$U$1000,18,FALSE)</f>
        <v>#N/A</v>
      </c>
      <c r="J22" s="11" t="e">
        <f>VLOOKUP(A22,HitBlock!$B$2:$I$1000,6,FALSE)</f>
        <v>#N/A</v>
      </c>
      <c r="K22" s="11" t="e">
        <f>VLOOKUP(A22,HitBlock!$B$2:$I$1000,8,FALSE)</f>
        <v>#N/A</v>
      </c>
      <c r="L22" s="33" t="e">
        <f>VLOOKUP($A22,Points!$B$2:$U$1000,20,FALSE)</f>
        <v>#N/A</v>
      </c>
    </row>
    <row r="23" spans="1:12" x14ac:dyDescent="0.25">
      <c r="A23" s="4" t="s">
        <v>169</v>
      </c>
      <c r="B23" s="11" t="e">
        <f>VLOOKUP(A23,Points!$B$2:$U$1000,5,FALSE)</f>
        <v>#N/A</v>
      </c>
      <c r="C23" s="11" t="e">
        <f>VLOOKUP($A23,Points!$B$2:$U$1000,6,FALSE)</f>
        <v>#N/A</v>
      </c>
      <c r="D23" s="11" t="e">
        <f>VLOOKUP($A23,Points!$B$2:$U$1000,7,FALSE)</f>
        <v>#N/A</v>
      </c>
      <c r="E23" s="11" t="e">
        <f>VLOOKUP($A23,Points!$B$2:$U$1000,8,FALSE)</f>
        <v>#N/A</v>
      </c>
      <c r="F23" s="11" t="e">
        <f>VLOOKUP($A23,Points!$B$2:$U$1000,9,FALSE)</f>
        <v>#N/A</v>
      </c>
      <c r="G23" s="11" t="e">
        <f>VLOOKUP($A23,Points!$B$2:$U$1000,10,FALSE)</f>
        <v>#N/A</v>
      </c>
      <c r="H23" s="11" t="e">
        <f>VLOOKUP($A23,Points!$B$2:$U$1000,12,FALSE)</f>
        <v>#N/A</v>
      </c>
      <c r="I23" s="11" t="e">
        <f>VLOOKUP($A23,Points!$B$2:$U$1000,18,FALSE)</f>
        <v>#N/A</v>
      </c>
      <c r="J23" s="11" t="e">
        <f>VLOOKUP(A23,HitBlock!$B$2:$I$1000,6,FALSE)</f>
        <v>#N/A</v>
      </c>
      <c r="K23" s="11" t="e">
        <f>VLOOKUP(A23,HitBlock!$B$2:$I$1000,8,FALSE)</f>
        <v>#N/A</v>
      </c>
      <c r="L23" s="33" t="e">
        <f>VLOOKUP($A23,Points!$B$2:$U$1000,20,FALSE)</f>
        <v>#N/A</v>
      </c>
    </row>
    <row r="24" spans="1:12" x14ac:dyDescent="0.25">
      <c r="A24" s="4" t="s">
        <v>211</v>
      </c>
      <c r="B24" s="11" t="e">
        <f>VLOOKUP(A24,Points!$B$2:$U$1000,5,FALSE)</f>
        <v>#N/A</v>
      </c>
      <c r="C24" s="11" t="e">
        <f>VLOOKUP($A24,Points!$B$2:$U$1000,6,FALSE)</f>
        <v>#N/A</v>
      </c>
      <c r="D24" s="11" t="e">
        <f>VLOOKUP($A24,Points!$B$2:$U$1000,7,FALSE)</f>
        <v>#N/A</v>
      </c>
      <c r="E24" s="11" t="e">
        <f>VLOOKUP($A24,Points!$B$2:$U$1000,8,FALSE)</f>
        <v>#N/A</v>
      </c>
      <c r="F24" s="11" t="e">
        <f>VLOOKUP($A24,Points!$B$2:$U$1000,9,FALSE)</f>
        <v>#N/A</v>
      </c>
      <c r="G24" s="11" t="e">
        <f>VLOOKUP($A24,Points!$B$2:$U$1000,10,FALSE)</f>
        <v>#N/A</v>
      </c>
      <c r="H24" s="11" t="e">
        <f>VLOOKUP($A24,Points!$B$2:$U$1000,12,FALSE)</f>
        <v>#N/A</v>
      </c>
      <c r="I24" s="11" t="e">
        <f>VLOOKUP($A24,Points!$B$2:$U$1000,18,FALSE)</f>
        <v>#N/A</v>
      </c>
      <c r="J24" s="11" t="e">
        <f>VLOOKUP(A24,HitBlock!$B$2:$I$1000,6,FALSE)</f>
        <v>#N/A</v>
      </c>
      <c r="K24" s="11" t="e">
        <f>VLOOKUP(A24,HitBlock!$B$2:$I$1000,8,FALSE)</f>
        <v>#N/A</v>
      </c>
      <c r="L24" s="33" t="e">
        <f>VLOOKUP($A24,Points!$B$2:$U$1000,20,FALSE)</f>
        <v>#N/A</v>
      </c>
    </row>
    <row r="25" spans="1:12" x14ac:dyDescent="0.25">
      <c r="A25" s="4" t="s">
        <v>214</v>
      </c>
      <c r="B25" s="11" t="e">
        <f>VLOOKUP(A25,Points!$B$2:$U$1000,5,FALSE)</f>
        <v>#N/A</v>
      </c>
      <c r="C25" s="11" t="e">
        <f>VLOOKUP($A25,Points!$B$2:$U$1000,6,FALSE)</f>
        <v>#N/A</v>
      </c>
      <c r="D25" s="11" t="e">
        <f>VLOOKUP($A25,Points!$B$2:$U$1000,7,FALSE)</f>
        <v>#N/A</v>
      </c>
      <c r="E25" s="11" t="e">
        <f>VLOOKUP($A25,Points!$B$2:$U$1000,8,FALSE)</f>
        <v>#N/A</v>
      </c>
      <c r="F25" s="11" t="e">
        <f>VLOOKUP($A25,Points!$B$2:$U$1000,9,FALSE)</f>
        <v>#N/A</v>
      </c>
      <c r="G25" s="11" t="e">
        <f>VLOOKUP($A25,Points!$B$2:$U$1000,10,FALSE)</f>
        <v>#N/A</v>
      </c>
      <c r="H25" s="11" t="e">
        <f>VLOOKUP($A25,Points!$B$2:$U$1000,12,FALSE)</f>
        <v>#N/A</v>
      </c>
      <c r="I25" s="11" t="e">
        <f>VLOOKUP($A25,Points!$B$2:$U$1000,18,FALSE)</f>
        <v>#N/A</v>
      </c>
      <c r="J25" s="11" t="e">
        <f>VLOOKUP(A25,HitBlock!$B$2:$I$1000,6,FALSE)</f>
        <v>#N/A</v>
      </c>
      <c r="K25" s="11" t="e">
        <f>VLOOKUP(A25,HitBlock!$B$2:$I$1000,8,FALSE)</f>
        <v>#N/A</v>
      </c>
      <c r="L25" s="33" t="e">
        <f>VLOOKUP($A25,Points!$B$2:$U$1000,20,FALSE)</f>
        <v>#N/A</v>
      </c>
    </row>
    <row r="26" spans="1:12" x14ac:dyDescent="0.25">
      <c r="A26" s="4" t="s">
        <v>142</v>
      </c>
      <c r="B26" s="11" t="e">
        <f>VLOOKUP(A26,Points!$B$2:$U$1000,5,FALSE)</f>
        <v>#N/A</v>
      </c>
      <c r="C26" s="11" t="e">
        <f>VLOOKUP($A26,Points!$B$2:$U$1000,6,FALSE)</f>
        <v>#N/A</v>
      </c>
      <c r="D26" s="11" t="e">
        <f>VLOOKUP($A26,Points!$B$2:$U$1000,7,FALSE)</f>
        <v>#N/A</v>
      </c>
      <c r="E26" s="11" t="e">
        <f>VLOOKUP($A26,Points!$B$2:$U$1000,8,FALSE)</f>
        <v>#N/A</v>
      </c>
      <c r="F26" s="11" t="e">
        <f>VLOOKUP($A26,Points!$B$2:$U$1000,9,FALSE)</f>
        <v>#N/A</v>
      </c>
      <c r="G26" s="11" t="e">
        <f>VLOOKUP($A26,Points!$B$2:$U$1000,10,FALSE)</f>
        <v>#N/A</v>
      </c>
      <c r="H26" s="11" t="e">
        <f>VLOOKUP($A26,Points!$B$2:$U$1000,12,FALSE)</f>
        <v>#N/A</v>
      </c>
      <c r="I26" s="11" t="e">
        <f>VLOOKUP($A26,Points!$B$2:$U$1000,18,FALSE)</f>
        <v>#N/A</v>
      </c>
      <c r="J26" s="11" t="e">
        <f>VLOOKUP(A26,HitBlock!$B$2:$I$1000,6,FALSE)</f>
        <v>#N/A</v>
      </c>
      <c r="K26" s="11" t="e">
        <f>VLOOKUP(A26,HitBlock!$B$2:$I$1000,8,FALSE)</f>
        <v>#N/A</v>
      </c>
      <c r="L26" s="33" t="e">
        <f>VLOOKUP($A26,Points!$B$2:$U$1000,20,FALSE)</f>
        <v>#N/A</v>
      </c>
    </row>
    <row r="27" spans="1:12" x14ac:dyDescent="0.25">
      <c r="A27" s="4" t="s">
        <v>162</v>
      </c>
      <c r="B27" s="11" t="e">
        <f>VLOOKUP(A27,Points!$B$2:$U$1000,5,FALSE)</f>
        <v>#N/A</v>
      </c>
      <c r="C27" s="11" t="e">
        <f>VLOOKUP($A27,Points!$B$2:$U$1000,6,FALSE)</f>
        <v>#N/A</v>
      </c>
      <c r="D27" s="11" t="e">
        <f>VLOOKUP($A27,Points!$B$2:$U$1000,7,FALSE)</f>
        <v>#N/A</v>
      </c>
      <c r="E27" s="11" t="e">
        <f>VLOOKUP($A27,Points!$B$2:$U$1000,8,FALSE)</f>
        <v>#N/A</v>
      </c>
      <c r="F27" s="11" t="e">
        <f>VLOOKUP($A27,Points!$B$2:$U$1000,9,FALSE)</f>
        <v>#N/A</v>
      </c>
      <c r="G27" s="11" t="e">
        <f>VLOOKUP($A27,Points!$B$2:$U$1000,10,FALSE)</f>
        <v>#N/A</v>
      </c>
      <c r="H27" s="11" t="e">
        <f>VLOOKUP($A27,Points!$B$2:$U$1000,12,FALSE)</f>
        <v>#N/A</v>
      </c>
      <c r="I27" s="11" t="e">
        <f>VLOOKUP($A27,Points!$B$2:$U$1000,18,FALSE)</f>
        <v>#N/A</v>
      </c>
      <c r="J27" s="11" t="e">
        <f>VLOOKUP(A27,HitBlock!$B$2:$I$1000,6,FALSE)</f>
        <v>#N/A</v>
      </c>
      <c r="K27" s="11" t="e">
        <f>VLOOKUP(A27,HitBlock!$B$2:$I$1000,8,FALSE)</f>
        <v>#N/A</v>
      </c>
      <c r="L27" s="33" t="e">
        <f>VLOOKUP($A27,Points!$B$2:$U$1000,20,FALSE)</f>
        <v>#N/A</v>
      </c>
    </row>
    <row r="28" spans="1:12" x14ac:dyDescent="0.25">
      <c r="A28" s="4" t="s">
        <v>192</v>
      </c>
      <c r="B28" s="11" t="e">
        <f>VLOOKUP(A28,Points!$B$2:$U$1000,5,FALSE)</f>
        <v>#N/A</v>
      </c>
      <c r="C28" s="11" t="e">
        <f>VLOOKUP($A28,Points!$B$2:$U$1000,6,FALSE)</f>
        <v>#N/A</v>
      </c>
      <c r="D28" s="11" t="e">
        <f>VLOOKUP($A28,Points!$B$2:$U$1000,7,FALSE)</f>
        <v>#N/A</v>
      </c>
      <c r="E28" s="11" t="e">
        <f>VLOOKUP($A28,Points!$B$2:$U$1000,8,FALSE)</f>
        <v>#N/A</v>
      </c>
      <c r="F28" s="11" t="e">
        <f>VLOOKUP($A28,Points!$B$2:$U$1000,9,FALSE)</f>
        <v>#N/A</v>
      </c>
      <c r="G28" s="11" t="e">
        <f>VLOOKUP($A28,Points!$B$2:$U$1000,10,FALSE)</f>
        <v>#N/A</v>
      </c>
      <c r="H28" s="11" t="e">
        <f>VLOOKUP($A28,Points!$B$2:$U$1000,12,FALSE)</f>
        <v>#N/A</v>
      </c>
      <c r="I28" s="11" t="e">
        <f>VLOOKUP($A28,Points!$B$2:$U$1000,18,FALSE)</f>
        <v>#N/A</v>
      </c>
      <c r="J28" s="11" t="e">
        <f>VLOOKUP(A28,HitBlock!$B$2:$I$1000,6,FALSE)</f>
        <v>#N/A</v>
      </c>
      <c r="K28" s="11" t="e">
        <f>VLOOKUP(A28,HitBlock!$B$2:$I$1000,8,FALSE)</f>
        <v>#N/A</v>
      </c>
      <c r="L28" s="33" t="e">
        <f>VLOOKUP($A28,Points!$B$2:$U$1000,20,FALSE)</f>
        <v>#N/A</v>
      </c>
    </row>
    <row r="29" spans="1:12" x14ac:dyDescent="0.25">
      <c r="A29" s="4" t="s">
        <v>153</v>
      </c>
      <c r="B29" s="11" t="e">
        <f>VLOOKUP(A29,Points!$B$2:$U$1000,5,FALSE)</f>
        <v>#N/A</v>
      </c>
      <c r="C29" s="11" t="e">
        <f>VLOOKUP($A29,Points!$B$2:$U$1000,6,FALSE)</f>
        <v>#N/A</v>
      </c>
      <c r="D29" s="11" t="e">
        <f>VLOOKUP($A29,Points!$B$2:$U$1000,7,FALSE)</f>
        <v>#N/A</v>
      </c>
      <c r="E29" s="11" t="e">
        <f>VLOOKUP($A29,Points!$B$2:$U$1000,8,FALSE)</f>
        <v>#N/A</v>
      </c>
      <c r="F29" s="11" t="e">
        <f>VLOOKUP($A29,Points!$B$2:$U$1000,9,FALSE)</f>
        <v>#N/A</v>
      </c>
      <c r="G29" s="11" t="e">
        <f>VLOOKUP($A29,Points!$B$2:$U$1000,10,FALSE)</f>
        <v>#N/A</v>
      </c>
      <c r="H29" s="11" t="e">
        <f>VLOOKUP($A29,Points!$B$2:$U$1000,12,FALSE)</f>
        <v>#N/A</v>
      </c>
      <c r="I29" s="11" t="e">
        <f>VLOOKUP($A29,Points!$B$2:$U$1000,18,FALSE)</f>
        <v>#N/A</v>
      </c>
      <c r="J29" s="11" t="e">
        <f>VLOOKUP(A29,HitBlock!$B$2:$I$1000,6,FALSE)</f>
        <v>#N/A</v>
      </c>
      <c r="K29" s="11" t="e">
        <f>VLOOKUP(A29,HitBlock!$B$2:$I$1000,8,FALSE)</f>
        <v>#N/A</v>
      </c>
      <c r="L29" s="33" t="e">
        <f>VLOOKUP($A29,Points!$B$2:$U$1000,20,FALSE)</f>
        <v>#N/A</v>
      </c>
    </row>
    <row r="30" spans="1:12" x14ac:dyDescent="0.25">
      <c r="A30" s="4" t="s">
        <v>191</v>
      </c>
      <c r="B30" s="11" t="e">
        <f>VLOOKUP(A30,Points!$B$2:$U$1000,5,FALSE)</f>
        <v>#N/A</v>
      </c>
      <c r="C30" s="11" t="e">
        <f>VLOOKUP($A30,Points!$B$2:$U$1000,6,FALSE)</f>
        <v>#N/A</v>
      </c>
      <c r="D30" s="11" t="e">
        <f>VLOOKUP($A30,Points!$B$2:$U$1000,7,FALSE)</f>
        <v>#N/A</v>
      </c>
      <c r="E30" s="11" t="e">
        <f>VLOOKUP($A30,Points!$B$2:$U$1000,8,FALSE)</f>
        <v>#N/A</v>
      </c>
      <c r="F30" s="11" t="e">
        <f>VLOOKUP($A30,Points!$B$2:$U$1000,9,FALSE)</f>
        <v>#N/A</v>
      </c>
      <c r="G30" s="11" t="e">
        <f>VLOOKUP($A30,Points!$B$2:$U$1000,10,FALSE)</f>
        <v>#N/A</v>
      </c>
      <c r="H30" s="11" t="e">
        <f>VLOOKUP($A30,Points!$B$2:$U$1000,12,FALSE)</f>
        <v>#N/A</v>
      </c>
      <c r="I30" s="11" t="e">
        <f>VLOOKUP($A30,Points!$B$2:$U$1000,18,FALSE)</f>
        <v>#N/A</v>
      </c>
      <c r="J30" s="11" t="e">
        <f>VLOOKUP(A30,HitBlock!$B$2:$I$1000,6,FALSE)</f>
        <v>#N/A</v>
      </c>
      <c r="K30" s="11" t="e">
        <f>VLOOKUP(A30,HitBlock!$B$2:$I$1000,8,FALSE)</f>
        <v>#N/A</v>
      </c>
      <c r="L30" s="33" t="e">
        <f>VLOOKUP($A30,Points!$B$2:$U$1000,20,FALSE)</f>
        <v>#N/A</v>
      </c>
    </row>
    <row r="31" spans="1:12" x14ac:dyDescent="0.25">
      <c r="A31" s="4" t="s">
        <v>343</v>
      </c>
      <c r="B31" s="11" t="e">
        <f>VLOOKUP(A31,Points!$B$2:$U$1000,5,FALSE)</f>
        <v>#N/A</v>
      </c>
      <c r="C31" s="11" t="e">
        <f>VLOOKUP($A31,Points!$B$2:$U$1000,6,FALSE)</f>
        <v>#N/A</v>
      </c>
      <c r="D31" s="11" t="e">
        <f>VLOOKUP($A31,Points!$B$2:$U$1000,7,FALSE)</f>
        <v>#N/A</v>
      </c>
      <c r="E31" s="11" t="e">
        <f>VLOOKUP($A31,Points!$B$2:$U$1000,8,FALSE)</f>
        <v>#N/A</v>
      </c>
      <c r="F31" s="11" t="e">
        <f>VLOOKUP($A31,Points!$B$2:$U$1000,9,FALSE)</f>
        <v>#N/A</v>
      </c>
      <c r="G31" s="11" t="e">
        <f>VLOOKUP($A31,Points!$B$2:$U$1000,10,FALSE)</f>
        <v>#N/A</v>
      </c>
      <c r="H31" s="11" t="e">
        <f>VLOOKUP($A31,Points!$B$2:$U$1000,12,FALSE)</f>
        <v>#N/A</v>
      </c>
      <c r="I31" s="11" t="e">
        <f>VLOOKUP($A31,Points!$B$2:$U$1000,18,FALSE)</f>
        <v>#N/A</v>
      </c>
      <c r="J31" s="11" t="e">
        <f>VLOOKUP(A31,HitBlock!$B$2:$I$1000,6,FALSE)</f>
        <v>#N/A</v>
      </c>
      <c r="K31" s="11" t="e">
        <f>VLOOKUP(A31,HitBlock!$B$2:$I$1000,8,FALSE)</f>
        <v>#N/A</v>
      </c>
      <c r="L31" s="33" t="e">
        <f>VLOOKUP($A31,Points!$B$2:$U$1000,20,FALSE)</f>
        <v>#N/A</v>
      </c>
    </row>
    <row r="32" spans="1:12" x14ac:dyDescent="0.25">
      <c r="A32" s="4" t="s">
        <v>315</v>
      </c>
      <c r="B32" s="11" t="e">
        <f>VLOOKUP(A32,Points!$B$2:$U$1000,5,FALSE)</f>
        <v>#N/A</v>
      </c>
      <c r="C32" s="11" t="e">
        <f>VLOOKUP($A32,Points!$B$2:$U$1000,6,FALSE)</f>
        <v>#N/A</v>
      </c>
      <c r="D32" s="11" t="e">
        <f>VLOOKUP($A32,Points!$B$2:$U$1000,7,FALSE)</f>
        <v>#N/A</v>
      </c>
      <c r="E32" s="11" t="e">
        <f>VLOOKUP($A32,Points!$B$2:$U$1000,8,FALSE)</f>
        <v>#N/A</v>
      </c>
      <c r="F32" s="11" t="e">
        <f>VLOOKUP($A32,Points!$B$2:$U$1000,9,FALSE)</f>
        <v>#N/A</v>
      </c>
      <c r="G32" s="11" t="e">
        <f>VLOOKUP($A32,Points!$B$2:$U$1000,10,FALSE)</f>
        <v>#N/A</v>
      </c>
      <c r="H32" s="11" t="e">
        <f>VLOOKUP($A32,Points!$B$2:$U$1000,12,FALSE)</f>
        <v>#N/A</v>
      </c>
      <c r="I32" s="11" t="e">
        <f>VLOOKUP($A32,Points!$B$2:$U$1000,18,FALSE)</f>
        <v>#N/A</v>
      </c>
      <c r="J32" s="11" t="e">
        <f>VLOOKUP(A32,HitBlock!$B$2:$I$1000,6,FALSE)</f>
        <v>#N/A</v>
      </c>
      <c r="K32" s="11" t="e">
        <f>VLOOKUP(A32,HitBlock!$B$2:$I$1000,8,FALSE)</f>
        <v>#N/A</v>
      </c>
      <c r="L32" s="33" t="e">
        <f>VLOOKUP($A32,Points!$B$2:$U$1000,20,FALSE)</f>
        <v>#N/A</v>
      </c>
    </row>
    <row r="33" spans="1:12" x14ac:dyDescent="0.25">
      <c r="A33" s="4" t="s">
        <v>212</v>
      </c>
      <c r="B33" s="11" t="e">
        <f>VLOOKUP(A33,Points!$B$2:$U$1000,5,FALSE)</f>
        <v>#N/A</v>
      </c>
      <c r="C33" s="11" t="e">
        <f>VLOOKUP($A33,Points!$B$2:$U$1000,6,FALSE)</f>
        <v>#N/A</v>
      </c>
      <c r="D33" s="11" t="e">
        <f>VLOOKUP($A33,Points!$B$2:$U$1000,7,FALSE)</f>
        <v>#N/A</v>
      </c>
      <c r="E33" s="11" t="e">
        <f>VLOOKUP($A33,Points!$B$2:$U$1000,8,FALSE)</f>
        <v>#N/A</v>
      </c>
      <c r="F33" s="11" t="e">
        <f>VLOOKUP($A33,Points!$B$2:$U$1000,9,FALSE)</f>
        <v>#N/A</v>
      </c>
      <c r="G33" s="11" t="e">
        <f>VLOOKUP($A33,Points!$B$2:$U$1000,10,FALSE)</f>
        <v>#N/A</v>
      </c>
      <c r="H33" s="11" t="e">
        <f>VLOOKUP($A33,Points!$B$2:$U$1000,12,FALSE)</f>
        <v>#N/A</v>
      </c>
      <c r="I33" s="11" t="e">
        <f>VLOOKUP($A33,Points!$B$2:$U$1000,18,FALSE)</f>
        <v>#N/A</v>
      </c>
      <c r="J33" s="11" t="e">
        <f>VLOOKUP(A33,HitBlock!$B$2:$I$1000,6,FALSE)</f>
        <v>#N/A</v>
      </c>
      <c r="K33" s="11" t="e">
        <f>VLOOKUP(A33,HitBlock!$B$2:$I$1000,8,FALSE)</f>
        <v>#N/A</v>
      </c>
      <c r="L33" s="33" t="e">
        <f>VLOOKUP($A33,Points!$B$2:$U$1000,20,FALSE)</f>
        <v>#N/A</v>
      </c>
    </row>
    <row r="34" spans="1:12" x14ac:dyDescent="0.25">
      <c r="A34" s="4" t="s">
        <v>291</v>
      </c>
      <c r="B34" s="11" t="e">
        <f>VLOOKUP(A34,Points!$B$2:$U$1000,5,FALSE)</f>
        <v>#N/A</v>
      </c>
      <c r="C34" s="11" t="e">
        <f>VLOOKUP($A34,Points!$B$2:$U$1000,6,FALSE)</f>
        <v>#N/A</v>
      </c>
      <c r="D34" s="11" t="e">
        <f>VLOOKUP($A34,Points!$B$2:$U$1000,7,FALSE)</f>
        <v>#N/A</v>
      </c>
      <c r="E34" s="11" t="e">
        <f>VLOOKUP($A34,Points!$B$2:$U$1000,8,FALSE)</f>
        <v>#N/A</v>
      </c>
      <c r="F34" s="11" t="e">
        <f>VLOOKUP($A34,Points!$B$2:$U$1000,9,FALSE)</f>
        <v>#N/A</v>
      </c>
      <c r="G34" s="11" t="e">
        <f>VLOOKUP($A34,Points!$B$2:$U$1000,10,FALSE)</f>
        <v>#N/A</v>
      </c>
      <c r="H34" s="11" t="e">
        <f>VLOOKUP($A34,Points!$B$2:$U$1000,12,FALSE)</f>
        <v>#N/A</v>
      </c>
      <c r="I34" s="11" t="e">
        <f>VLOOKUP($A34,Points!$B$2:$U$1000,18,FALSE)</f>
        <v>#N/A</v>
      </c>
      <c r="J34" s="11" t="e">
        <f>VLOOKUP(A34,HitBlock!$B$2:$I$1000,6,FALSE)</f>
        <v>#N/A</v>
      </c>
      <c r="K34" s="11" t="e">
        <f>VLOOKUP(A34,HitBlock!$B$2:$I$1000,8,FALSE)</f>
        <v>#N/A</v>
      </c>
      <c r="L34" s="33" t="e">
        <f>VLOOKUP($A34,Points!$B$2:$U$1000,20,FALSE)</f>
        <v>#N/A</v>
      </c>
    </row>
    <row r="35" spans="1:12" x14ac:dyDescent="0.25">
      <c r="A35" s="4" t="s">
        <v>326</v>
      </c>
      <c r="B35" s="11" t="e">
        <f>VLOOKUP(A35,Points!$B$2:$U$1000,5,FALSE)</f>
        <v>#N/A</v>
      </c>
      <c r="C35" s="11" t="e">
        <f>VLOOKUP($A35,Points!$B$2:$U$1000,6,FALSE)</f>
        <v>#N/A</v>
      </c>
      <c r="D35" s="11" t="e">
        <f>VLOOKUP($A35,Points!$B$2:$U$1000,7,FALSE)</f>
        <v>#N/A</v>
      </c>
      <c r="E35" s="11" t="e">
        <f>VLOOKUP($A35,Points!$B$2:$U$1000,8,FALSE)</f>
        <v>#N/A</v>
      </c>
      <c r="F35" s="11" t="e">
        <f>VLOOKUP($A35,Points!$B$2:$U$1000,9,FALSE)</f>
        <v>#N/A</v>
      </c>
      <c r="G35" s="11" t="e">
        <f>VLOOKUP($A35,Points!$B$2:$U$1000,10,FALSE)</f>
        <v>#N/A</v>
      </c>
      <c r="H35" s="11" t="e">
        <f>VLOOKUP($A35,Points!$B$2:$U$1000,12,FALSE)</f>
        <v>#N/A</v>
      </c>
      <c r="I35" s="11" t="e">
        <f>VLOOKUP($A35,Points!$B$2:$U$1000,18,FALSE)</f>
        <v>#N/A</v>
      </c>
      <c r="J35" s="11" t="e">
        <f>VLOOKUP(A35,HitBlock!$B$2:$I$1000,6,FALSE)</f>
        <v>#N/A</v>
      </c>
      <c r="K35" s="11" t="e">
        <f>VLOOKUP(A35,HitBlock!$B$2:$I$1000,8,FALSE)</f>
        <v>#N/A</v>
      </c>
      <c r="L35" s="33" t="e">
        <f>VLOOKUP($A35,Points!$B$2:$U$1000,20,FALSE)</f>
        <v>#N/A</v>
      </c>
    </row>
    <row r="36" spans="1:12" x14ac:dyDescent="0.25">
      <c r="A36" s="4" t="s">
        <v>168</v>
      </c>
      <c r="B36" s="11" t="e">
        <f>VLOOKUP(A36,Points!$B$2:$U$1000,5,FALSE)</f>
        <v>#N/A</v>
      </c>
      <c r="C36" s="11" t="e">
        <f>VLOOKUP($A36,Points!$B$2:$U$1000,6,FALSE)</f>
        <v>#N/A</v>
      </c>
      <c r="D36" s="11" t="e">
        <f>VLOOKUP($A36,Points!$B$2:$U$1000,7,FALSE)</f>
        <v>#N/A</v>
      </c>
      <c r="E36" s="11" t="e">
        <f>VLOOKUP($A36,Points!$B$2:$U$1000,8,FALSE)</f>
        <v>#N/A</v>
      </c>
      <c r="F36" s="11" t="e">
        <f>VLOOKUP($A36,Points!$B$2:$U$1000,9,FALSE)</f>
        <v>#N/A</v>
      </c>
      <c r="G36" s="11" t="e">
        <f>VLOOKUP($A36,Points!$B$2:$U$1000,10,FALSE)</f>
        <v>#N/A</v>
      </c>
      <c r="H36" s="11" t="e">
        <f>VLOOKUP($A36,Points!$B$2:$U$1000,12,FALSE)</f>
        <v>#N/A</v>
      </c>
      <c r="I36" s="11" t="e">
        <f>VLOOKUP($A36,Points!$B$2:$U$1000,18,FALSE)</f>
        <v>#N/A</v>
      </c>
      <c r="J36" s="11" t="e">
        <f>VLOOKUP(A36,HitBlock!$B$2:$I$1000,6,FALSE)</f>
        <v>#N/A</v>
      </c>
      <c r="K36" s="11" t="e">
        <f>VLOOKUP(A36,HitBlock!$B$2:$I$1000,8,FALSE)</f>
        <v>#N/A</v>
      </c>
      <c r="L36" s="33" t="e">
        <f>VLOOKUP($A36,Points!$B$2:$U$1000,20,FALSE)</f>
        <v>#N/A</v>
      </c>
    </row>
    <row r="37" spans="1:12" x14ac:dyDescent="0.25">
      <c r="A37" s="4" t="s">
        <v>220</v>
      </c>
      <c r="B37" s="11" t="e">
        <f>VLOOKUP(A37,Points!$B$2:$U$1000,5,FALSE)</f>
        <v>#N/A</v>
      </c>
      <c r="C37" s="11" t="e">
        <f>VLOOKUP($A37,Points!$B$2:$U$1000,6,FALSE)</f>
        <v>#N/A</v>
      </c>
      <c r="D37" s="11" t="e">
        <f>VLOOKUP($A37,Points!$B$2:$U$1000,7,FALSE)</f>
        <v>#N/A</v>
      </c>
      <c r="E37" s="11" t="e">
        <f>VLOOKUP($A37,Points!$B$2:$U$1000,8,FALSE)</f>
        <v>#N/A</v>
      </c>
      <c r="F37" s="11" t="e">
        <f>VLOOKUP($A37,Points!$B$2:$U$1000,9,FALSE)</f>
        <v>#N/A</v>
      </c>
      <c r="G37" s="11" t="e">
        <f>VLOOKUP($A37,Points!$B$2:$U$1000,10,FALSE)</f>
        <v>#N/A</v>
      </c>
      <c r="H37" s="11" t="e">
        <f>VLOOKUP($A37,Points!$B$2:$U$1000,12,FALSE)</f>
        <v>#N/A</v>
      </c>
      <c r="I37" s="11" t="e">
        <f>VLOOKUP($A37,Points!$B$2:$U$1000,18,FALSE)</f>
        <v>#N/A</v>
      </c>
      <c r="J37" s="11" t="e">
        <f>VLOOKUP(A37,HitBlock!$B$2:$I$1000,6,FALSE)</f>
        <v>#N/A</v>
      </c>
      <c r="K37" s="11" t="e">
        <f>VLOOKUP(A37,HitBlock!$B$2:$I$1000,8,FALSE)</f>
        <v>#N/A</v>
      </c>
      <c r="L37" s="33" t="e">
        <f>VLOOKUP($A37,Points!$B$2:$U$1000,20,FALSE)</f>
        <v>#N/A</v>
      </c>
    </row>
    <row r="38" spans="1:12" x14ac:dyDescent="0.25">
      <c r="A38" s="4" t="s">
        <v>206</v>
      </c>
      <c r="B38" s="11" t="e">
        <f>VLOOKUP(A38,Points!$B$2:$U$1000,5,FALSE)</f>
        <v>#N/A</v>
      </c>
      <c r="C38" s="11" t="e">
        <f>VLOOKUP($A38,Points!$B$2:$U$1000,6,FALSE)</f>
        <v>#N/A</v>
      </c>
      <c r="D38" s="11" t="e">
        <f>VLOOKUP($A38,Points!$B$2:$U$1000,7,FALSE)</f>
        <v>#N/A</v>
      </c>
      <c r="E38" s="11" t="e">
        <f>VLOOKUP($A38,Points!$B$2:$U$1000,8,FALSE)</f>
        <v>#N/A</v>
      </c>
      <c r="F38" s="11" t="e">
        <f>VLOOKUP($A38,Points!$B$2:$U$1000,9,FALSE)</f>
        <v>#N/A</v>
      </c>
      <c r="G38" s="11" t="e">
        <f>VLOOKUP($A38,Points!$B$2:$U$1000,10,FALSE)</f>
        <v>#N/A</v>
      </c>
      <c r="H38" s="11" t="e">
        <f>VLOOKUP($A38,Points!$B$2:$U$1000,12,FALSE)</f>
        <v>#N/A</v>
      </c>
      <c r="I38" s="11" t="e">
        <f>VLOOKUP($A38,Points!$B$2:$U$1000,18,FALSE)</f>
        <v>#N/A</v>
      </c>
      <c r="J38" s="11" t="e">
        <f>VLOOKUP(A38,HitBlock!$B$2:$I$1000,6,FALSE)</f>
        <v>#N/A</v>
      </c>
      <c r="K38" s="11" t="e">
        <f>VLOOKUP(A38,HitBlock!$B$2:$I$1000,8,FALSE)</f>
        <v>#N/A</v>
      </c>
      <c r="L38" s="33" t="e">
        <f>VLOOKUP($A38,Points!$B$2:$U$1000,20,FALSE)</f>
        <v>#N/A</v>
      </c>
    </row>
    <row r="39" spans="1:12" x14ac:dyDescent="0.25">
      <c r="A39" s="4" t="s">
        <v>336</v>
      </c>
      <c r="B39" s="11" t="e">
        <f>VLOOKUP(A39,Points!$B$2:$U$1000,5,FALSE)</f>
        <v>#N/A</v>
      </c>
      <c r="C39" s="11" t="e">
        <f>VLOOKUP($A39,Points!$B$2:$U$1000,6,FALSE)</f>
        <v>#N/A</v>
      </c>
      <c r="D39" s="11" t="e">
        <f>VLOOKUP($A39,Points!$B$2:$U$1000,7,FALSE)</f>
        <v>#N/A</v>
      </c>
      <c r="E39" s="11" t="e">
        <f>VLOOKUP($A39,Points!$B$2:$U$1000,8,FALSE)</f>
        <v>#N/A</v>
      </c>
      <c r="F39" s="11" t="e">
        <f>VLOOKUP($A39,Points!$B$2:$U$1000,9,FALSE)</f>
        <v>#N/A</v>
      </c>
      <c r="G39" s="11" t="e">
        <f>VLOOKUP($A39,Points!$B$2:$U$1000,10,FALSE)</f>
        <v>#N/A</v>
      </c>
      <c r="H39" s="11" t="e">
        <f>VLOOKUP($A39,Points!$B$2:$U$1000,12,FALSE)</f>
        <v>#N/A</v>
      </c>
      <c r="I39" s="11" t="e">
        <f>VLOOKUP($A39,Points!$B$2:$U$1000,18,FALSE)</f>
        <v>#N/A</v>
      </c>
      <c r="J39" s="11" t="e">
        <f>VLOOKUP(A39,HitBlock!$B$2:$I$1000,6,FALSE)</f>
        <v>#N/A</v>
      </c>
      <c r="K39" s="11" t="e">
        <f>VLOOKUP(A39,HitBlock!$B$2:$I$1000,8,FALSE)</f>
        <v>#N/A</v>
      </c>
      <c r="L39" s="33" t="e">
        <f>VLOOKUP($A39,Points!$B$2:$U$1000,20,FALSE)</f>
        <v>#N/A</v>
      </c>
    </row>
    <row r="40" spans="1:12" x14ac:dyDescent="0.25">
      <c r="A40" s="4" t="s">
        <v>301</v>
      </c>
      <c r="B40" s="11" t="e">
        <f>VLOOKUP(A40,Points!$B$2:$U$1000,5,FALSE)</f>
        <v>#N/A</v>
      </c>
      <c r="C40" s="11" t="e">
        <f>VLOOKUP($A40,Points!$B$2:$U$1000,6,FALSE)</f>
        <v>#N/A</v>
      </c>
      <c r="D40" s="11" t="e">
        <f>VLOOKUP($A40,Points!$B$2:$U$1000,7,FALSE)</f>
        <v>#N/A</v>
      </c>
      <c r="E40" s="11" t="e">
        <f>VLOOKUP($A40,Points!$B$2:$U$1000,8,FALSE)</f>
        <v>#N/A</v>
      </c>
      <c r="F40" s="11" t="e">
        <f>VLOOKUP($A40,Points!$B$2:$U$1000,9,FALSE)</f>
        <v>#N/A</v>
      </c>
      <c r="G40" s="11" t="e">
        <f>VLOOKUP($A40,Points!$B$2:$U$1000,10,FALSE)</f>
        <v>#N/A</v>
      </c>
      <c r="H40" s="11" t="e">
        <f>VLOOKUP($A40,Points!$B$2:$U$1000,12,FALSE)</f>
        <v>#N/A</v>
      </c>
      <c r="I40" s="11" t="e">
        <f>VLOOKUP($A40,Points!$B$2:$U$1000,18,FALSE)</f>
        <v>#N/A</v>
      </c>
      <c r="J40" s="11" t="e">
        <f>VLOOKUP(A40,HitBlock!$B$2:$I$1000,6,FALSE)</f>
        <v>#N/A</v>
      </c>
      <c r="K40" s="11" t="e">
        <f>VLOOKUP(A40,HitBlock!$B$2:$I$1000,8,FALSE)</f>
        <v>#N/A</v>
      </c>
      <c r="L40" s="33" t="e">
        <f>VLOOKUP($A40,Points!$B$2:$U$1000,20,FALSE)</f>
        <v>#N/A</v>
      </c>
    </row>
    <row r="41" spans="1:12" x14ac:dyDescent="0.25">
      <c r="A41" s="4" t="s">
        <v>149</v>
      </c>
      <c r="B41" s="11" t="e">
        <f>VLOOKUP(A41,Points!$B$2:$U$1000,5,FALSE)</f>
        <v>#N/A</v>
      </c>
      <c r="C41" s="11" t="e">
        <f>VLOOKUP($A41,Points!$B$2:$U$1000,6,FALSE)</f>
        <v>#N/A</v>
      </c>
      <c r="D41" s="11" t="e">
        <f>VLOOKUP($A41,Points!$B$2:$U$1000,7,FALSE)</f>
        <v>#N/A</v>
      </c>
      <c r="E41" s="11" t="e">
        <f>VLOOKUP($A41,Points!$B$2:$U$1000,8,FALSE)</f>
        <v>#N/A</v>
      </c>
      <c r="F41" s="11" t="e">
        <f>VLOOKUP($A41,Points!$B$2:$U$1000,9,FALSE)</f>
        <v>#N/A</v>
      </c>
      <c r="G41" s="11" t="e">
        <f>VLOOKUP($A41,Points!$B$2:$U$1000,10,FALSE)</f>
        <v>#N/A</v>
      </c>
      <c r="H41" s="11" t="e">
        <f>VLOOKUP($A41,Points!$B$2:$U$1000,12,FALSE)</f>
        <v>#N/A</v>
      </c>
      <c r="I41" s="11" t="e">
        <f>VLOOKUP($A41,Points!$B$2:$U$1000,18,FALSE)</f>
        <v>#N/A</v>
      </c>
      <c r="J41" s="11" t="e">
        <f>VLOOKUP(A41,HitBlock!$B$2:$I$1000,6,FALSE)</f>
        <v>#N/A</v>
      </c>
      <c r="K41" s="11" t="e">
        <f>VLOOKUP(A41,HitBlock!$B$2:$I$1000,8,FALSE)</f>
        <v>#N/A</v>
      </c>
      <c r="L41" s="33" t="e">
        <f>VLOOKUP($A41,Points!$B$2:$U$1000,20,FALSE)</f>
        <v>#N/A</v>
      </c>
    </row>
    <row r="42" spans="1:12" x14ac:dyDescent="0.25">
      <c r="A42" s="4" t="s">
        <v>271</v>
      </c>
      <c r="B42" s="11" t="e">
        <f>VLOOKUP(A42,Points!$B$2:$U$1000,5,FALSE)</f>
        <v>#N/A</v>
      </c>
      <c r="C42" s="11" t="e">
        <f>VLOOKUP($A42,Points!$B$2:$U$1000,6,FALSE)</f>
        <v>#N/A</v>
      </c>
      <c r="D42" s="11" t="e">
        <f>VLOOKUP($A42,Points!$B$2:$U$1000,7,FALSE)</f>
        <v>#N/A</v>
      </c>
      <c r="E42" s="11" t="e">
        <f>VLOOKUP($A42,Points!$B$2:$U$1000,8,FALSE)</f>
        <v>#N/A</v>
      </c>
      <c r="F42" s="11" t="e">
        <f>VLOOKUP($A42,Points!$B$2:$U$1000,9,FALSE)</f>
        <v>#N/A</v>
      </c>
      <c r="G42" s="11" t="e">
        <f>VLOOKUP($A42,Points!$B$2:$U$1000,10,FALSE)</f>
        <v>#N/A</v>
      </c>
      <c r="H42" s="11" t="e">
        <f>VLOOKUP($A42,Points!$B$2:$U$1000,12,FALSE)</f>
        <v>#N/A</v>
      </c>
      <c r="I42" s="11" t="e">
        <f>VLOOKUP($A42,Points!$B$2:$U$1000,18,FALSE)</f>
        <v>#N/A</v>
      </c>
      <c r="J42" s="11" t="e">
        <f>VLOOKUP(A42,HitBlock!$B$2:$I$1000,6,FALSE)</f>
        <v>#N/A</v>
      </c>
      <c r="K42" s="11" t="e">
        <f>VLOOKUP(A42,HitBlock!$B$2:$I$1000,8,FALSE)</f>
        <v>#N/A</v>
      </c>
      <c r="L42" s="33" t="e">
        <f>VLOOKUP($A42,Points!$B$2:$U$1000,20,FALSE)</f>
        <v>#N/A</v>
      </c>
    </row>
    <row r="43" spans="1:12" x14ac:dyDescent="0.25">
      <c r="A43" s="4" t="s">
        <v>183</v>
      </c>
      <c r="B43" s="11" t="e">
        <f>VLOOKUP(A43,Points!$B$2:$U$1000,5,FALSE)</f>
        <v>#N/A</v>
      </c>
      <c r="C43" s="11" t="e">
        <f>VLOOKUP($A43,Points!$B$2:$U$1000,6,FALSE)</f>
        <v>#N/A</v>
      </c>
      <c r="D43" s="11" t="e">
        <f>VLOOKUP($A43,Points!$B$2:$U$1000,7,FALSE)</f>
        <v>#N/A</v>
      </c>
      <c r="E43" s="11" t="e">
        <f>VLOOKUP($A43,Points!$B$2:$U$1000,8,FALSE)</f>
        <v>#N/A</v>
      </c>
      <c r="F43" s="11" t="e">
        <f>VLOOKUP($A43,Points!$B$2:$U$1000,9,FALSE)</f>
        <v>#N/A</v>
      </c>
      <c r="G43" s="11" t="e">
        <f>VLOOKUP($A43,Points!$B$2:$U$1000,10,FALSE)</f>
        <v>#N/A</v>
      </c>
      <c r="H43" s="11" t="e">
        <f>VLOOKUP($A43,Points!$B$2:$U$1000,12,FALSE)</f>
        <v>#N/A</v>
      </c>
      <c r="I43" s="11" t="e">
        <f>VLOOKUP($A43,Points!$B$2:$U$1000,18,FALSE)</f>
        <v>#N/A</v>
      </c>
      <c r="J43" s="11" t="e">
        <f>VLOOKUP(A43,HitBlock!$B$2:$I$1000,6,FALSE)</f>
        <v>#N/A</v>
      </c>
      <c r="K43" s="11" t="e">
        <f>VLOOKUP(A43,HitBlock!$B$2:$I$1000,8,FALSE)</f>
        <v>#N/A</v>
      </c>
      <c r="L43" s="33" t="e">
        <f>VLOOKUP($A43,Points!$B$2:$U$1000,20,FALSE)</f>
        <v>#N/A</v>
      </c>
    </row>
    <row r="44" spans="1:12" x14ac:dyDescent="0.25">
      <c r="A44" s="4" t="s">
        <v>213</v>
      </c>
      <c r="B44" s="11" t="e">
        <f>VLOOKUP(A44,Points!$B$2:$U$1000,5,FALSE)</f>
        <v>#N/A</v>
      </c>
      <c r="C44" s="11" t="e">
        <f>VLOOKUP($A44,Points!$B$2:$U$1000,6,FALSE)</f>
        <v>#N/A</v>
      </c>
      <c r="D44" s="11" t="e">
        <f>VLOOKUP($A44,Points!$B$2:$U$1000,7,FALSE)</f>
        <v>#N/A</v>
      </c>
      <c r="E44" s="11" t="e">
        <f>VLOOKUP($A44,Points!$B$2:$U$1000,8,FALSE)</f>
        <v>#N/A</v>
      </c>
      <c r="F44" s="11" t="e">
        <f>VLOOKUP($A44,Points!$B$2:$U$1000,9,FALSE)</f>
        <v>#N/A</v>
      </c>
      <c r="G44" s="11" t="e">
        <f>VLOOKUP($A44,Points!$B$2:$U$1000,10,FALSE)</f>
        <v>#N/A</v>
      </c>
      <c r="H44" s="11" t="e">
        <f>VLOOKUP($A44,Points!$B$2:$U$1000,12,FALSE)</f>
        <v>#N/A</v>
      </c>
      <c r="I44" s="11" t="e">
        <f>VLOOKUP($A44,Points!$B$2:$U$1000,18,FALSE)</f>
        <v>#N/A</v>
      </c>
      <c r="J44" s="11" t="e">
        <f>VLOOKUP(A44,HitBlock!$B$2:$I$1000,6,FALSE)</f>
        <v>#N/A</v>
      </c>
      <c r="K44" s="11" t="e">
        <f>VLOOKUP(A44,HitBlock!$B$2:$I$1000,8,FALSE)</f>
        <v>#N/A</v>
      </c>
      <c r="L44" s="33" t="e">
        <f>VLOOKUP($A44,Points!$B$2:$U$1000,20,FALSE)</f>
        <v>#N/A</v>
      </c>
    </row>
    <row r="45" spans="1:12" x14ac:dyDescent="0.25">
      <c r="A45" s="4" t="s">
        <v>225</v>
      </c>
      <c r="B45" s="11" t="e">
        <f>VLOOKUP(A45,Points!$B$2:$U$1000,5,FALSE)</f>
        <v>#N/A</v>
      </c>
      <c r="C45" s="11" t="e">
        <f>VLOOKUP($A45,Points!$B$2:$U$1000,6,FALSE)</f>
        <v>#N/A</v>
      </c>
      <c r="D45" s="11" t="e">
        <f>VLOOKUP($A45,Points!$B$2:$U$1000,7,FALSE)</f>
        <v>#N/A</v>
      </c>
      <c r="E45" s="11" t="e">
        <f>VLOOKUP($A45,Points!$B$2:$U$1000,8,FALSE)</f>
        <v>#N/A</v>
      </c>
      <c r="F45" s="11" t="e">
        <f>VLOOKUP($A45,Points!$B$2:$U$1000,9,FALSE)</f>
        <v>#N/A</v>
      </c>
      <c r="G45" s="11" t="e">
        <f>VLOOKUP($A45,Points!$B$2:$U$1000,10,FALSE)</f>
        <v>#N/A</v>
      </c>
      <c r="H45" s="11" t="e">
        <f>VLOOKUP($A45,Points!$B$2:$U$1000,12,FALSE)</f>
        <v>#N/A</v>
      </c>
      <c r="I45" s="11" t="e">
        <f>VLOOKUP($A45,Points!$B$2:$U$1000,18,FALSE)</f>
        <v>#N/A</v>
      </c>
      <c r="J45" s="11" t="e">
        <f>VLOOKUP(A45,HitBlock!$B$2:$I$1000,6,FALSE)</f>
        <v>#N/A</v>
      </c>
      <c r="K45" s="11" t="e">
        <f>VLOOKUP(A45,HitBlock!$B$2:$I$1000,8,FALSE)</f>
        <v>#N/A</v>
      </c>
      <c r="L45" s="33" t="e">
        <f>VLOOKUP($A45,Points!$B$2:$U$1000,20,FALSE)</f>
        <v>#N/A</v>
      </c>
    </row>
    <row r="46" spans="1:12" x14ac:dyDescent="0.25">
      <c r="A46" s="4" t="s">
        <v>189</v>
      </c>
      <c r="B46" s="11" t="e">
        <f>VLOOKUP(A46,Points!$B$2:$U$1000,5,FALSE)</f>
        <v>#N/A</v>
      </c>
      <c r="C46" s="11" t="e">
        <f>VLOOKUP($A46,Points!$B$2:$U$1000,6,FALSE)</f>
        <v>#N/A</v>
      </c>
      <c r="D46" s="11" t="e">
        <f>VLOOKUP($A46,Points!$B$2:$U$1000,7,FALSE)</f>
        <v>#N/A</v>
      </c>
      <c r="E46" s="11" t="e">
        <f>VLOOKUP($A46,Points!$B$2:$U$1000,8,FALSE)</f>
        <v>#N/A</v>
      </c>
      <c r="F46" s="11" t="e">
        <f>VLOOKUP($A46,Points!$B$2:$U$1000,9,FALSE)</f>
        <v>#N/A</v>
      </c>
      <c r="G46" s="11" t="e">
        <f>VLOOKUP($A46,Points!$B$2:$U$1000,10,FALSE)</f>
        <v>#N/A</v>
      </c>
      <c r="H46" s="11" t="e">
        <f>VLOOKUP($A46,Points!$B$2:$U$1000,12,FALSE)</f>
        <v>#N/A</v>
      </c>
      <c r="I46" s="11" t="e">
        <f>VLOOKUP($A46,Points!$B$2:$U$1000,18,FALSE)</f>
        <v>#N/A</v>
      </c>
      <c r="J46" s="11" t="e">
        <f>VLOOKUP(A46,HitBlock!$B$2:$I$1000,6,FALSE)</f>
        <v>#N/A</v>
      </c>
      <c r="K46" s="11" t="e">
        <f>VLOOKUP(A46,HitBlock!$B$2:$I$1000,8,FALSE)</f>
        <v>#N/A</v>
      </c>
      <c r="L46" s="33" t="e">
        <f>VLOOKUP($A46,Points!$B$2:$U$1000,20,FALSE)</f>
        <v>#N/A</v>
      </c>
    </row>
    <row r="47" spans="1:12" x14ac:dyDescent="0.25">
      <c r="A47" s="4" t="s">
        <v>175</v>
      </c>
      <c r="B47" s="11" t="e">
        <f>VLOOKUP(A47,Points!$B$2:$U$1000,5,FALSE)</f>
        <v>#N/A</v>
      </c>
      <c r="C47" s="11" t="e">
        <f>VLOOKUP($A47,Points!$B$2:$U$1000,6,FALSE)</f>
        <v>#N/A</v>
      </c>
      <c r="D47" s="11" t="e">
        <f>VLOOKUP($A47,Points!$B$2:$U$1000,7,FALSE)</f>
        <v>#N/A</v>
      </c>
      <c r="E47" s="11" t="e">
        <f>VLOOKUP($A47,Points!$B$2:$U$1000,8,FALSE)</f>
        <v>#N/A</v>
      </c>
      <c r="F47" s="11" t="e">
        <f>VLOOKUP($A47,Points!$B$2:$U$1000,9,FALSE)</f>
        <v>#N/A</v>
      </c>
      <c r="G47" s="11" t="e">
        <f>VLOOKUP($A47,Points!$B$2:$U$1000,10,FALSE)</f>
        <v>#N/A</v>
      </c>
      <c r="H47" s="11" t="e">
        <f>VLOOKUP($A47,Points!$B$2:$U$1000,12,FALSE)</f>
        <v>#N/A</v>
      </c>
      <c r="I47" s="11" t="e">
        <f>VLOOKUP($A47,Points!$B$2:$U$1000,18,FALSE)</f>
        <v>#N/A</v>
      </c>
      <c r="J47" s="11" t="e">
        <f>VLOOKUP(A47,HitBlock!$B$2:$I$1000,6,FALSE)</f>
        <v>#N/A</v>
      </c>
      <c r="K47" s="11" t="e">
        <f>VLOOKUP(A47,HitBlock!$B$2:$I$1000,8,FALSE)</f>
        <v>#N/A</v>
      </c>
      <c r="L47" s="33" t="e">
        <f>VLOOKUP($A47,Points!$B$2:$U$1000,20,FALSE)</f>
        <v>#N/A</v>
      </c>
    </row>
    <row r="48" spans="1:12" x14ac:dyDescent="0.25">
      <c r="A48" s="4" t="s">
        <v>297</v>
      </c>
      <c r="B48" s="11" t="e">
        <f>VLOOKUP(A48,Points!$B$2:$U$1000,5,FALSE)</f>
        <v>#N/A</v>
      </c>
      <c r="C48" s="11" t="e">
        <f>VLOOKUP($A48,Points!$B$2:$U$1000,6,FALSE)</f>
        <v>#N/A</v>
      </c>
      <c r="D48" s="11" t="e">
        <f>VLOOKUP($A48,Points!$B$2:$U$1000,7,FALSE)</f>
        <v>#N/A</v>
      </c>
      <c r="E48" s="11" t="e">
        <f>VLOOKUP($A48,Points!$B$2:$U$1000,8,FALSE)</f>
        <v>#N/A</v>
      </c>
      <c r="F48" s="11" t="e">
        <f>VLOOKUP($A48,Points!$B$2:$U$1000,9,FALSE)</f>
        <v>#N/A</v>
      </c>
      <c r="G48" s="11" t="e">
        <f>VLOOKUP($A48,Points!$B$2:$U$1000,10,FALSE)</f>
        <v>#N/A</v>
      </c>
      <c r="H48" s="11" t="e">
        <f>VLOOKUP($A48,Points!$B$2:$U$1000,12,FALSE)</f>
        <v>#N/A</v>
      </c>
      <c r="I48" s="11" t="e">
        <f>VLOOKUP($A48,Points!$B$2:$U$1000,18,FALSE)</f>
        <v>#N/A</v>
      </c>
      <c r="J48" s="11" t="e">
        <f>VLOOKUP(A48,HitBlock!$B$2:$I$1000,6,FALSE)</f>
        <v>#N/A</v>
      </c>
      <c r="K48" s="11" t="e">
        <f>VLOOKUP(A48,HitBlock!$B$2:$I$1000,8,FALSE)</f>
        <v>#N/A</v>
      </c>
      <c r="L48" s="33" t="e">
        <f>VLOOKUP($A48,Points!$B$2:$U$1000,20,FALSE)</f>
        <v>#N/A</v>
      </c>
    </row>
    <row r="49" spans="1:12" x14ac:dyDescent="0.25">
      <c r="A49" s="4" t="s">
        <v>137</v>
      </c>
      <c r="B49" s="11" t="e">
        <f>VLOOKUP(A49,Points!$B$2:$U$1000,5,FALSE)</f>
        <v>#N/A</v>
      </c>
      <c r="C49" s="11" t="e">
        <f>VLOOKUP($A49,Points!$B$2:$U$1000,6,FALSE)</f>
        <v>#N/A</v>
      </c>
      <c r="D49" s="11" t="e">
        <f>VLOOKUP($A49,Points!$B$2:$U$1000,7,FALSE)</f>
        <v>#N/A</v>
      </c>
      <c r="E49" s="11" t="e">
        <f>VLOOKUP($A49,Points!$B$2:$U$1000,8,FALSE)</f>
        <v>#N/A</v>
      </c>
      <c r="F49" s="11" t="e">
        <f>VLOOKUP($A49,Points!$B$2:$U$1000,9,FALSE)</f>
        <v>#N/A</v>
      </c>
      <c r="G49" s="11" t="e">
        <f>VLOOKUP($A49,Points!$B$2:$U$1000,10,FALSE)</f>
        <v>#N/A</v>
      </c>
      <c r="H49" s="11" t="e">
        <f>VLOOKUP($A49,Points!$B$2:$U$1000,12,FALSE)</f>
        <v>#N/A</v>
      </c>
      <c r="I49" s="11" t="e">
        <f>VLOOKUP($A49,Points!$B$2:$U$1000,18,FALSE)</f>
        <v>#N/A</v>
      </c>
      <c r="J49" s="11" t="e">
        <f>VLOOKUP(A49,HitBlock!$B$2:$I$1000,6,FALSE)</f>
        <v>#N/A</v>
      </c>
      <c r="K49" s="11" t="e">
        <f>VLOOKUP(A49,HitBlock!$B$2:$I$1000,8,FALSE)</f>
        <v>#N/A</v>
      </c>
      <c r="L49" s="33" t="e">
        <f>VLOOKUP($A49,Points!$B$2:$U$1000,20,FALSE)</f>
        <v>#N/A</v>
      </c>
    </row>
    <row r="50" spans="1:12" x14ac:dyDescent="0.25">
      <c r="A50" s="4" t="s">
        <v>156</v>
      </c>
      <c r="B50" s="11" t="e">
        <f>VLOOKUP(A50,Points!$B$2:$U$1000,5,FALSE)</f>
        <v>#N/A</v>
      </c>
      <c r="C50" s="11" t="e">
        <f>VLOOKUP($A50,Points!$B$2:$U$1000,6,FALSE)</f>
        <v>#N/A</v>
      </c>
      <c r="D50" s="11" t="e">
        <f>VLOOKUP($A50,Points!$B$2:$U$1000,7,FALSE)</f>
        <v>#N/A</v>
      </c>
      <c r="E50" s="11" t="e">
        <f>VLOOKUP($A50,Points!$B$2:$U$1000,8,FALSE)</f>
        <v>#N/A</v>
      </c>
      <c r="F50" s="11" t="e">
        <f>VLOOKUP($A50,Points!$B$2:$U$1000,9,FALSE)</f>
        <v>#N/A</v>
      </c>
      <c r="G50" s="11" t="e">
        <f>VLOOKUP($A50,Points!$B$2:$U$1000,10,FALSE)</f>
        <v>#N/A</v>
      </c>
      <c r="H50" s="11" t="e">
        <f>VLOOKUP($A50,Points!$B$2:$U$1000,12,FALSE)</f>
        <v>#N/A</v>
      </c>
      <c r="I50" s="11" t="e">
        <f>VLOOKUP($A50,Points!$B$2:$U$1000,18,FALSE)</f>
        <v>#N/A</v>
      </c>
      <c r="J50" s="11" t="e">
        <f>VLOOKUP(A50,HitBlock!$B$2:$I$1000,6,FALSE)</f>
        <v>#N/A</v>
      </c>
      <c r="K50" s="11" t="e">
        <f>VLOOKUP(A50,HitBlock!$B$2:$I$1000,8,FALSE)</f>
        <v>#N/A</v>
      </c>
      <c r="L50" s="33" t="e">
        <f>VLOOKUP($A50,Points!$B$2:$U$1000,20,FALSE)</f>
        <v>#N/A</v>
      </c>
    </row>
    <row r="51" spans="1:12" x14ac:dyDescent="0.25">
      <c r="A51" s="4" t="s">
        <v>298</v>
      </c>
      <c r="B51" s="11" t="e">
        <f>VLOOKUP(A51,Points!$B$2:$U$1000,5,FALSE)</f>
        <v>#N/A</v>
      </c>
      <c r="C51" s="11" t="e">
        <f>VLOOKUP($A51,Points!$B$2:$U$1000,6,FALSE)</f>
        <v>#N/A</v>
      </c>
      <c r="D51" s="11" t="e">
        <f>VLOOKUP($A51,Points!$B$2:$U$1000,7,FALSE)</f>
        <v>#N/A</v>
      </c>
      <c r="E51" s="11" t="e">
        <f>VLOOKUP($A51,Points!$B$2:$U$1000,8,FALSE)</f>
        <v>#N/A</v>
      </c>
      <c r="F51" s="11" t="e">
        <f>VLOOKUP($A51,Points!$B$2:$U$1000,9,FALSE)</f>
        <v>#N/A</v>
      </c>
      <c r="G51" s="11" t="e">
        <f>VLOOKUP($A51,Points!$B$2:$U$1000,10,FALSE)</f>
        <v>#N/A</v>
      </c>
      <c r="H51" s="11" t="e">
        <f>VLOOKUP($A51,Points!$B$2:$U$1000,12,FALSE)</f>
        <v>#N/A</v>
      </c>
      <c r="I51" s="11" t="e">
        <f>VLOOKUP($A51,Points!$B$2:$U$1000,18,FALSE)</f>
        <v>#N/A</v>
      </c>
      <c r="J51" s="11" t="e">
        <f>VLOOKUP(A51,HitBlock!$B$2:$I$1000,6,FALSE)</f>
        <v>#N/A</v>
      </c>
      <c r="K51" s="11" t="e">
        <f>VLOOKUP(A51,HitBlock!$B$2:$I$1000,8,FALSE)</f>
        <v>#N/A</v>
      </c>
      <c r="L51" s="33" t="e">
        <f>VLOOKUP($A51,Points!$B$2:$U$1000,20,FALSE)</f>
        <v>#N/A</v>
      </c>
    </row>
    <row r="52" spans="1:12" x14ac:dyDescent="0.25">
      <c r="A52" s="4" t="s">
        <v>235</v>
      </c>
      <c r="B52" s="11" t="e">
        <f>VLOOKUP(A52,Points!$B$2:$U$1000,5,FALSE)</f>
        <v>#N/A</v>
      </c>
      <c r="C52" s="11" t="e">
        <f>VLOOKUP($A52,Points!$B$2:$U$1000,6,FALSE)</f>
        <v>#N/A</v>
      </c>
      <c r="D52" s="11" t="e">
        <f>VLOOKUP($A52,Points!$B$2:$U$1000,7,FALSE)</f>
        <v>#N/A</v>
      </c>
      <c r="E52" s="11" t="e">
        <f>VLOOKUP($A52,Points!$B$2:$U$1000,8,FALSE)</f>
        <v>#N/A</v>
      </c>
      <c r="F52" s="11" t="e">
        <f>VLOOKUP($A52,Points!$B$2:$U$1000,9,FALSE)</f>
        <v>#N/A</v>
      </c>
      <c r="G52" s="11" t="e">
        <f>VLOOKUP($A52,Points!$B$2:$U$1000,10,FALSE)</f>
        <v>#N/A</v>
      </c>
      <c r="H52" s="11" t="e">
        <f>VLOOKUP($A52,Points!$B$2:$U$1000,12,FALSE)</f>
        <v>#N/A</v>
      </c>
      <c r="I52" s="11" t="e">
        <f>VLOOKUP($A52,Points!$B$2:$U$1000,18,FALSE)</f>
        <v>#N/A</v>
      </c>
      <c r="J52" s="11" t="e">
        <f>VLOOKUP(A52,HitBlock!$B$2:$I$1000,6,FALSE)</f>
        <v>#N/A</v>
      </c>
      <c r="K52" s="11" t="e">
        <f>VLOOKUP(A52,HitBlock!$B$2:$I$1000,8,FALSE)</f>
        <v>#N/A</v>
      </c>
      <c r="L52" s="33" t="e">
        <f>VLOOKUP($A52,Points!$B$2:$U$1000,20,FALSE)</f>
        <v>#N/A</v>
      </c>
    </row>
    <row r="53" spans="1:12" x14ac:dyDescent="0.25">
      <c r="A53" s="4" t="s">
        <v>182</v>
      </c>
      <c r="B53" s="11" t="e">
        <f>VLOOKUP(A53,Points!$B$2:$U$1000,5,FALSE)</f>
        <v>#N/A</v>
      </c>
      <c r="C53" s="11" t="e">
        <f>VLOOKUP($A53,Points!$B$2:$U$1000,6,FALSE)</f>
        <v>#N/A</v>
      </c>
      <c r="D53" s="11" t="e">
        <f>VLOOKUP($A53,Points!$B$2:$U$1000,7,FALSE)</f>
        <v>#N/A</v>
      </c>
      <c r="E53" s="11" t="e">
        <f>VLOOKUP($A53,Points!$B$2:$U$1000,8,FALSE)</f>
        <v>#N/A</v>
      </c>
      <c r="F53" s="11" t="e">
        <f>VLOOKUP($A53,Points!$B$2:$U$1000,9,FALSE)</f>
        <v>#N/A</v>
      </c>
      <c r="G53" s="11" t="e">
        <f>VLOOKUP($A53,Points!$B$2:$U$1000,10,FALSE)</f>
        <v>#N/A</v>
      </c>
      <c r="H53" s="11" t="e">
        <f>VLOOKUP($A53,Points!$B$2:$U$1000,12,FALSE)</f>
        <v>#N/A</v>
      </c>
      <c r="I53" s="11" t="e">
        <f>VLOOKUP($A53,Points!$B$2:$U$1000,18,FALSE)</f>
        <v>#N/A</v>
      </c>
      <c r="J53" s="11" t="e">
        <f>VLOOKUP(A53,HitBlock!$B$2:$I$1000,6,FALSE)</f>
        <v>#N/A</v>
      </c>
      <c r="K53" s="11" t="e">
        <f>VLOOKUP(A53,HitBlock!$B$2:$I$1000,8,FALSE)</f>
        <v>#N/A</v>
      </c>
      <c r="L53" s="33" t="e">
        <f>VLOOKUP($A53,Points!$B$2:$U$1000,20,FALSE)</f>
        <v>#N/A</v>
      </c>
    </row>
    <row r="54" spans="1:12" x14ac:dyDescent="0.25">
      <c r="A54" s="4" t="s">
        <v>205</v>
      </c>
      <c r="B54" s="11" t="e">
        <f>VLOOKUP(A54,Points!$B$2:$U$1000,5,FALSE)</f>
        <v>#N/A</v>
      </c>
      <c r="C54" s="11" t="e">
        <f>VLOOKUP($A54,Points!$B$2:$U$1000,6,FALSE)</f>
        <v>#N/A</v>
      </c>
      <c r="D54" s="11" t="e">
        <f>VLOOKUP($A54,Points!$B$2:$U$1000,7,FALSE)</f>
        <v>#N/A</v>
      </c>
      <c r="E54" s="11" t="e">
        <f>VLOOKUP($A54,Points!$B$2:$U$1000,8,FALSE)</f>
        <v>#N/A</v>
      </c>
      <c r="F54" s="11" t="e">
        <f>VLOOKUP($A54,Points!$B$2:$U$1000,9,FALSE)</f>
        <v>#N/A</v>
      </c>
      <c r="G54" s="11" t="e">
        <f>VLOOKUP($A54,Points!$B$2:$U$1000,10,FALSE)</f>
        <v>#N/A</v>
      </c>
      <c r="H54" s="11" t="e">
        <f>VLOOKUP($A54,Points!$B$2:$U$1000,12,FALSE)</f>
        <v>#N/A</v>
      </c>
      <c r="I54" s="11" t="e">
        <f>VLOOKUP($A54,Points!$B$2:$U$1000,18,FALSE)</f>
        <v>#N/A</v>
      </c>
      <c r="J54" s="11" t="e">
        <f>VLOOKUP(A54,HitBlock!$B$2:$I$1000,6,FALSE)</f>
        <v>#N/A</v>
      </c>
      <c r="K54" s="11" t="e">
        <f>VLOOKUP(A54,HitBlock!$B$2:$I$1000,8,FALSE)</f>
        <v>#N/A</v>
      </c>
      <c r="L54" s="33" t="e">
        <f>VLOOKUP($A54,Points!$B$2:$U$1000,20,FALSE)</f>
        <v>#N/A</v>
      </c>
    </row>
    <row r="55" spans="1:12" x14ac:dyDescent="0.25">
      <c r="A55" s="4" t="s">
        <v>196</v>
      </c>
      <c r="B55" s="11" t="e">
        <f>VLOOKUP(A55,Points!$B$2:$U$1000,5,FALSE)</f>
        <v>#N/A</v>
      </c>
      <c r="C55" s="11" t="e">
        <f>VLOOKUP($A55,Points!$B$2:$U$1000,6,FALSE)</f>
        <v>#N/A</v>
      </c>
      <c r="D55" s="11" t="e">
        <f>VLOOKUP($A55,Points!$B$2:$U$1000,7,FALSE)</f>
        <v>#N/A</v>
      </c>
      <c r="E55" s="11" t="e">
        <f>VLOOKUP($A55,Points!$B$2:$U$1000,8,FALSE)</f>
        <v>#N/A</v>
      </c>
      <c r="F55" s="11" t="e">
        <f>VLOOKUP($A55,Points!$B$2:$U$1000,9,FALSE)</f>
        <v>#N/A</v>
      </c>
      <c r="G55" s="11" t="e">
        <f>VLOOKUP($A55,Points!$B$2:$U$1000,10,FALSE)</f>
        <v>#N/A</v>
      </c>
      <c r="H55" s="11" t="e">
        <f>VLOOKUP($A55,Points!$B$2:$U$1000,12,FALSE)</f>
        <v>#N/A</v>
      </c>
      <c r="I55" s="11" t="e">
        <f>VLOOKUP($A55,Points!$B$2:$U$1000,18,FALSE)</f>
        <v>#N/A</v>
      </c>
      <c r="J55" s="11" t="e">
        <f>VLOOKUP(A55,HitBlock!$B$2:$I$1000,6,FALSE)</f>
        <v>#N/A</v>
      </c>
      <c r="K55" s="11" t="e">
        <f>VLOOKUP(A55,HitBlock!$B$2:$I$1000,8,FALSE)</f>
        <v>#N/A</v>
      </c>
      <c r="L55" s="33" t="e">
        <f>VLOOKUP($A55,Points!$B$2:$U$1000,20,FALSE)</f>
        <v>#N/A</v>
      </c>
    </row>
    <row r="56" spans="1:12" x14ac:dyDescent="0.25">
      <c r="A56" s="4" t="s">
        <v>194</v>
      </c>
      <c r="B56" s="11" t="e">
        <f>VLOOKUP(A56,Points!$B$2:$U$1000,5,FALSE)</f>
        <v>#N/A</v>
      </c>
      <c r="C56" s="11" t="e">
        <f>VLOOKUP($A56,Points!$B$2:$U$1000,6,FALSE)</f>
        <v>#N/A</v>
      </c>
      <c r="D56" s="11" t="e">
        <f>VLOOKUP($A56,Points!$B$2:$U$1000,7,FALSE)</f>
        <v>#N/A</v>
      </c>
      <c r="E56" s="11" t="e">
        <f>VLOOKUP($A56,Points!$B$2:$U$1000,8,FALSE)</f>
        <v>#N/A</v>
      </c>
      <c r="F56" s="11" t="e">
        <f>VLOOKUP($A56,Points!$B$2:$U$1000,9,FALSE)</f>
        <v>#N/A</v>
      </c>
      <c r="G56" s="11" t="e">
        <f>VLOOKUP($A56,Points!$B$2:$U$1000,10,FALSE)</f>
        <v>#N/A</v>
      </c>
      <c r="H56" s="11" t="e">
        <f>VLOOKUP($A56,Points!$B$2:$U$1000,12,FALSE)</f>
        <v>#N/A</v>
      </c>
      <c r="I56" s="11" t="e">
        <f>VLOOKUP($A56,Points!$B$2:$U$1000,18,FALSE)</f>
        <v>#N/A</v>
      </c>
      <c r="J56" s="11" t="e">
        <f>VLOOKUP(A56,HitBlock!$B$2:$I$1000,6,FALSE)</f>
        <v>#N/A</v>
      </c>
      <c r="K56" s="11" t="e">
        <f>VLOOKUP(A56,HitBlock!$B$2:$I$1000,8,FALSE)</f>
        <v>#N/A</v>
      </c>
      <c r="L56" s="33" t="e">
        <f>VLOOKUP($A56,Points!$B$2:$U$1000,20,FALSE)</f>
        <v>#N/A</v>
      </c>
    </row>
    <row r="57" spans="1:12" x14ac:dyDescent="0.25">
      <c r="A57" s="4" t="s">
        <v>227</v>
      </c>
      <c r="B57" s="11" t="e">
        <f>VLOOKUP(A57,Points!$B$2:$U$1000,5,FALSE)</f>
        <v>#N/A</v>
      </c>
      <c r="C57" s="11" t="e">
        <f>VLOOKUP($A57,Points!$B$2:$U$1000,6,FALSE)</f>
        <v>#N/A</v>
      </c>
      <c r="D57" s="11" t="e">
        <f>VLOOKUP($A57,Points!$B$2:$U$1000,7,FALSE)</f>
        <v>#N/A</v>
      </c>
      <c r="E57" s="11" t="e">
        <f>VLOOKUP($A57,Points!$B$2:$U$1000,8,FALSE)</f>
        <v>#N/A</v>
      </c>
      <c r="F57" s="11" t="e">
        <f>VLOOKUP($A57,Points!$B$2:$U$1000,9,FALSE)</f>
        <v>#N/A</v>
      </c>
      <c r="G57" s="11" t="e">
        <f>VLOOKUP($A57,Points!$B$2:$U$1000,10,FALSE)</f>
        <v>#N/A</v>
      </c>
      <c r="H57" s="11" t="e">
        <f>VLOOKUP($A57,Points!$B$2:$U$1000,12,FALSE)</f>
        <v>#N/A</v>
      </c>
      <c r="I57" s="11" t="e">
        <f>VLOOKUP($A57,Points!$B$2:$U$1000,18,FALSE)</f>
        <v>#N/A</v>
      </c>
      <c r="J57" s="11" t="e">
        <f>VLOOKUP(A57,HitBlock!$B$2:$I$1000,6,FALSE)</f>
        <v>#N/A</v>
      </c>
      <c r="K57" s="11" t="e">
        <f>VLOOKUP(A57,HitBlock!$B$2:$I$1000,8,FALSE)</f>
        <v>#N/A</v>
      </c>
      <c r="L57" s="33" t="e">
        <f>VLOOKUP($A57,Points!$B$2:$U$1000,20,FALSE)</f>
        <v>#N/A</v>
      </c>
    </row>
    <row r="58" spans="1:12" x14ac:dyDescent="0.25">
      <c r="A58" s="4" t="s">
        <v>268</v>
      </c>
      <c r="B58" s="11" t="e">
        <f>VLOOKUP(A58,Points!$B$2:$U$1000,5,FALSE)</f>
        <v>#N/A</v>
      </c>
      <c r="C58" s="11" t="e">
        <f>VLOOKUP($A58,Points!$B$2:$U$1000,6,FALSE)</f>
        <v>#N/A</v>
      </c>
      <c r="D58" s="11" t="e">
        <f>VLOOKUP($A58,Points!$B$2:$U$1000,7,FALSE)</f>
        <v>#N/A</v>
      </c>
      <c r="E58" s="11" t="e">
        <f>VLOOKUP($A58,Points!$B$2:$U$1000,8,FALSE)</f>
        <v>#N/A</v>
      </c>
      <c r="F58" s="11" t="e">
        <f>VLOOKUP($A58,Points!$B$2:$U$1000,9,FALSE)</f>
        <v>#N/A</v>
      </c>
      <c r="G58" s="11" t="e">
        <f>VLOOKUP($A58,Points!$B$2:$U$1000,10,FALSE)</f>
        <v>#N/A</v>
      </c>
      <c r="H58" s="11" t="e">
        <f>VLOOKUP($A58,Points!$B$2:$U$1000,12,FALSE)</f>
        <v>#N/A</v>
      </c>
      <c r="I58" s="11" t="e">
        <f>VLOOKUP($A58,Points!$B$2:$U$1000,18,FALSE)</f>
        <v>#N/A</v>
      </c>
      <c r="J58" s="11" t="e">
        <f>VLOOKUP(A58,HitBlock!$B$2:$I$1000,6,FALSE)</f>
        <v>#N/A</v>
      </c>
      <c r="K58" s="11" t="e">
        <f>VLOOKUP(A58,HitBlock!$B$2:$I$1000,8,FALSE)</f>
        <v>#N/A</v>
      </c>
      <c r="L58" s="33" t="e">
        <f>VLOOKUP($A58,Points!$B$2:$U$1000,20,FALSE)</f>
        <v>#N/A</v>
      </c>
    </row>
    <row r="59" spans="1:12" x14ac:dyDescent="0.25">
      <c r="A59" s="4" t="s">
        <v>170</v>
      </c>
      <c r="B59" s="11" t="e">
        <f>VLOOKUP(A59,Points!$B$2:$U$1000,5,FALSE)</f>
        <v>#N/A</v>
      </c>
      <c r="C59" s="11" t="e">
        <f>VLOOKUP($A59,Points!$B$2:$U$1000,6,FALSE)</f>
        <v>#N/A</v>
      </c>
      <c r="D59" s="11" t="e">
        <f>VLOOKUP($A59,Points!$B$2:$U$1000,7,FALSE)</f>
        <v>#N/A</v>
      </c>
      <c r="E59" s="11" t="e">
        <f>VLOOKUP($A59,Points!$B$2:$U$1000,8,FALSE)</f>
        <v>#N/A</v>
      </c>
      <c r="F59" s="11" t="e">
        <f>VLOOKUP($A59,Points!$B$2:$U$1000,9,FALSE)</f>
        <v>#N/A</v>
      </c>
      <c r="G59" s="11" t="e">
        <f>VLOOKUP($A59,Points!$B$2:$U$1000,10,FALSE)</f>
        <v>#N/A</v>
      </c>
      <c r="H59" s="11" t="e">
        <f>VLOOKUP($A59,Points!$B$2:$U$1000,12,FALSE)</f>
        <v>#N/A</v>
      </c>
      <c r="I59" s="11" t="e">
        <f>VLOOKUP($A59,Points!$B$2:$U$1000,18,FALSE)</f>
        <v>#N/A</v>
      </c>
      <c r="J59" s="11" t="e">
        <f>VLOOKUP(A59,HitBlock!$B$2:$I$1000,6,FALSE)</f>
        <v>#N/A</v>
      </c>
      <c r="K59" s="11" t="e">
        <f>VLOOKUP(A59,HitBlock!$B$2:$I$1000,8,FALSE)</f>
        <v>#N/A</v>
      </c>
      <c r="L59" s="33" t="e">
        <f>VLOOKUP($A59,Points!$B$2:$U$1000,20,FALSE)</f>
        <v>#N/A</v>
      </c>
    </row>
    <row r="60" spans="1:12" x14ac:dyDescent="0.25">
      <c r="A60" s="4" t="s">
        <v>260</v>
      </c>
      <c r="B60" s="11" t="e">
        <f>VLOOKUP(A60,Points!$B$2:$U$1000,5,FALSE)</f>
        <v>#N/A</v>
      </c>
      <c r="C60" s="11" t="e">
        <f>VLOOKUP($A60,Points!$B$2:$U$1000,6,FALSE)</f>
        <v>#N/A</v>
      </c>
      <c r="D60" s="11" t="e">
        <f>VLOOKUP($A60,Points!$B$2:$U$1000,7,FALSE)</f>
        <v>#N/A</v>
      </c>
      <c r="E60" s="11" t="e">
        <f>VLOOKUP($A60,Points!$B$2:$U$1000,8,FALSE)</f>
        <v>#N/A</v>
      </c>
      <c r="F60" s="11" t="e">
        <f>VLOOKUP($A60,Points!$B$2:$U$1000,9,FALSE)</f>
        <v>#N/A</v>
      </c>
      <c r="G60" s="11" t="e">
        <f>VLOOKUP($A60,Points!$B$2:$U$1000,10,FALSE)</f>
        <v>#N/A</v>
      </c>
      <c r="H60" s="11" t="e">
        <f>VLOOKUP($A60,Points!$B$2:$U$1000,12,FALSE)</f>
        <v>#N/A</v>
      </c>
      <c r="I60" s="11" t="e">
        <f>VLOOKUP($A60,Points!$B$2:$U$1000,18,FALSE)</f>
        <v>#N/A</v>
      </c>
      <c r="J60" s="11" t="e">
        <f>VLOOKUP(A60,HitBlock!$B$2:$I$1000,6,FALSE)</f>
        <v>#N/A</v>
      </c>
      <c r="K60" s="11" t="e">
        <f>VLOOKUP(A60,HitBlock!$B$2:$I$1000,8,FALSE)</f>
        <v>#N/A</v>
      </c>
      <c r="L60" s="33" t="e">
        <f>VLOOKUP($A60,Points!$B$2:$U$1000,20,FALSE)</f>
        <v>#N/A</v>
      </c>
    </row>
    <row r="61" spans="1:12" x14ac:dyDescent="0.25">
      <c r="A61" s="4" t="s">
        <v>415</v>
      </c>
      <c r="B61" s="11" t="e">
        <f>VLOOKUP(A61,Points!$B$2:$U$1000,5,FALSE)</f>
        <v>#N/A</v>
      </c>
      <c r="C61" s="11" t="e">
        <f>VLOOKUP($A61,Points!$B$2:$U$1000,6,FALSE)</f>
        <v>#N/A</v>
      </c>
      <c r="D61" s="11" t="e">
        <f>VLOOKUP($A61,Points!$B$2:$U$1000,7,FALSE)</f>
        <v>#N/A</v>
      </c>
      <c r="E61" s="11" t="e">
        <f>VLOOKUP($A61,Points!$B$2:$U$1000,8,FALSE)</f>
        <v>#N/A</v>
      </c>
      <c r="F61" s="11" t="e">
        <f>VLOOKUP($A61,Points!$B$2:$U$1000,9,FALSE)</f>
        <v>#N/A</v>
      </c>
      <c r="G61" s="11" t="e">
        <f>VLOOKUP($A61,Points!$B$2:$U$1000,10,FALSE)</f>
        <v>#N/A</v>
      </c>
      <c r="H61" s="11" t="e">
        <f>VLOOKUP($A61,Points!$B$2:$U$1000,12,FALSE)</f>
        <v>#N/A</v>
      </c>
      <c r="I61" s="11" t="e">
        <f>VLOOKUP($A61,Points!$B$2:$U$1000,18,FALSE)</f>
        <v>#N/A</v>
      </c>
      <c r="J61" s="11" t="e">
        <f>VLOOKUP(A61,HitBlock!$B$2:$I$1000,6,FALSE)</f>
        <v>#N/A</v>
      </c>
      <c r="K61" s="11" t="e">
        <f>VLOOKUP(A61,HitBlock!$B$2:$I$1000,8,FALSE)</f>
        <v>#N/A</v>
      </c>
      <c r="L61" s="33" t="e">
        <f>VLOOKUP($A61,Points!$B$2:$U$1000,20,FALSE)</f>
        <v>#N/A</v>
      </c>
    </row>
    <row r="62" spans="1:12" x14ac:dyDescent="0.25">
      <c r="A62" s="4" t="s">
        <v>1001</v>
      </c>
      <c r="B62" s="11" t="e">
        <f>VLOOKUP(A62,Points!$B$2:$U$1000,5,FALSE)</f>
        <v>#N/A</v>
      </c>
      <c r="C62" s="11" t="e">
        <f>VLOOKUP($A62,Points!$B$2:$U$1000,6,FALSE)</f>
        <v>#N/A</v>
      </c>
      <c r="D62" s="11" t="e">
        <f>VLOOKUP($A62,Points!$B$2:$U$1000,7,FALSE)</f>
        <v>#N/A</v>
      </c>
      <c r="E62" s="11" t="e">
        <f>VLOOKUP($A62,Points!$B$2:$U$1000,8,FALSE)</f>
        <v>#N/A</v>
      </c>
      <c r="F62" s="11" t="e">
        <f>VLOOKUP($A62,Points!$B$2:$U$1000,9,FALSE)</f>
        <v>#N/A</v>
      </c>
      <c r="G62" s="11" t="e">
        <f>VLOOKUP($A62,Points!$B$2:$U$1000,10,FALSE)</f>
        <v>#N/A</v>
      </c>
      <c r="H62" s="11" t="e">
        <f>VLOOKUP($A62,Points!$B$2:$U$1000,12,FALSE)</f>
        <v>#N/A</v>
      </c>
      <c r="I62" s="11" t="e">
        <f>VLOOKUP($A62,Points!$B$2:$U$1000,18,FALSE)</f>
        <v>#N/A</v>
      </c>
      <c r="J62" s="11" t="e">
        <f>VLOOKUP(A62,HitBlock!$B$2:$I$1000,6,FALSE)</f>
        <v>#N/A</v>
      </c>
      <c r="K62" s="11" t="e">
        <f>VLOOKUP(A62,HitBlock!$B$2:$I$1000,8,FALSE)</f>
        <v>#N/A</v>
      </c>
      <c r="L62" s="33" t="e">
        <f>VLOOKUP($A62,Points!$B$2:$U$1000,20,FALSE)</f>
        <v>#N/A</v>
      </c>
    </row>
    <row r="63" spans="1:12" x14ac:dyDescent="0.25">
      <c r="A63" s="4" t="s">
        <v>152</v>
      </c>
      <c r="B63" s="11" t="e">
        <f>VLOOKUP(A63,Points!$B$2:$U$1000,5,FALSE)</f>
        <v>#N/A</v>
      </c>
      <c r="C63" s="11" t="e">
        <f>VLOOKUP($A63,Points!$B$2:$U$1000,6,FALSE)</f>
        <v>#N/A</v>
      </c>
      <c r="D63" s="11" t="e">
        <f>VLOOKUP($A63,Points!$B$2:$U$1000,7,FALSE)</f>
        <v>#N/A</v>
      </c>
      <c r="E63" s="11" t="e">
        <f>VLOOKUP($A63,Points!$B$2:$U$1000,8,FALSE)</f>
        <v>#N/A</v>
      </c>
      <c r="F63" s="11" t="e">
        <f>VLOOKUP($A63,Points!$B$2:$U$1000,9,FALSE)</f>
        <v>#N/A</v>
      </c>
      <c r="G63" s="11" t="e">
        <f>VLOOKUP($A63,Points!$B$2:$U$1000,10,FALSE)</f>
        <v>#N/A</v>
      </c>
      <c r="H63" s="11" t="e">
        <f>VLOOKUP($A63,Points!$B$2:$U$1000,12,FALSE)</f>
        <v>#N/A</v>
      </c>
      <c r="I63" s="11" t="e">
        <f>VLOOKUP($A63,Points!$B$2:$U$1000,18,FALSE)</f>
        <v>#N/A</v>
      </c>
      <c r="J63" s="11" t="e">
        <f>VLOOKUP(A63,HitBlock!$B$2:$I$1000,6,FALSE)</f>
        <v>#N/A</v>
      </c>
      <c r="K63" s="11" t="e">
        <f>VLOOKUP(A63,HitBlock!$B$2:$I$1000,8,FALSE)</f>
        <v>#N/A</v>
      </c>
      <c r="L63" s="33" t="e">
        <f>VLOOKUP($A63,Points!$B$2:$U$1000,20,FALSE)</f>
        <v>#N/A</v>
      </c>
    </row>
    <row r="64" spans="1:12" x14ac:dyDescent="0.25">
      <c r="A64" s="4" t="s">
        <v>308</v>
      </c>
      <c r="B64" s="11" t="e">
        <f>VLOOKUP(A64,Points!$B$2:$U$1000,5,FALSE)</f>
        <v>#N/A</v>
      </c>
      <c r="C64" s="11" t="e">
        <f>VLOOKUP($A64,Points!$B$2:$U$1000,6,FALSE)</f>
        <v>#N/A</v>
      </c>
      <c r="D64" s="11" t="e">
        <f>VLOOKUP($A64,Points!$B$2:$U$1000,7,FALSE)</f>
        <v>#N/A</v>
      </c>
      <c r="E64" s="11" t="e">
        <f>VLOOKUP($A64,Points!$B$2:$U$1000,8,FALSE)</f>
        <v>#N/A</v>
      </c>
      <c r="F64" s="11" t="e">
        <f>VLOOKUP($A64,Points!$B$2:$U$1000,9,FALSE)</f>
        <v>#N/A</v>
      </c>
      <c r="G64" s="11" t="e">
        <f>VLOOKUP($A64,Points!$B$2:$U$1000,10,FALSE)</f>
        <v>#N/A</v>
      </c>
      <c r="H64" s="11" t="e">
        <f>VLOOKUP($A64,Points!$B$2:$U$1000,12,FALSE)</f>
        <v>#N/A</v>
      </c>
      <c r="I64" s="11" t="e">
        <f>VLOOKUP($A64,Points!$B$2:$U$1000,18,FALSE)</f>
        <v>#N/A</v>
      </c>
      <c r="J64" s="11" t="e">
        <f>VLOOKUP(A64,HitBlock!$B$2:$I$1000,6,FALSE)</f>
        <v>#N/A</v>
      </c>
      <c r="K64" s="11" t="e">
        <f>VLOOKUP(A64,HitBlock!$B$2:$I$1000,8,FALSE)</f>
        <v>#N/A</v>
      </c>
      <c r="L64" s="33" t="e">
        <f>VLOOKUP($A64,Points!$B$2:$U$1000,20,FALSE)</f>
        <v>#N/A</v>
      </c>
    </row>
    <row r="65" spans="1:12" x14ac:dyDescent="0.25">
      <c r="A65" s="4" t="s">
        <v>163</v>
      </c>
      <c r="B65" s="11" t="e">
        <f>VLOOKUP(A65,Points!$B$2:$U$1000,5,FALSE)</f>
        <v>#N/A</v>
      </c>
      <c r="C65" s="11" t="e">
        <f>VLOOKUP($A65,Points!$B$2:$U$1000,6,FALSE)</f>
        <v>#N/A</v>
      </c>
      <c r="D65" s="11" t="e">
        <f>VLOOKUP($A65,Points!$B$2:$U$1000,7,FALSE)</f>
        <v>#N/A</v>
      </c>
      <c r="E65" s="11" t="e">
        <f>VLOOKUP($A65,Points!$B$2:$U$1000,8,FALSE)</f>
        <v>#N/A</v>
      </c>
      <c r="F65" s="11" t="e">
        <f>VLOOKUP($A65,Points!$B$2:$U$1000,9,FALSE)</f>
        <v>#N/A</v>
      </c>
      <c r="G65" s="11" t="e">
        <f>VLOOKUP($A65,Points!$B$2:$U$1000,10,FALSE)</f>
        <v>#N/A</v>
      </c>
      <c r="H65" s="11" t="e">
        <f>VLOOKUP($A65,Points!$B$2:$U$1000,12,FALSE)</f>
        <v>#N/A</v>
      </c>
      <c r="I65" s="11" t="e">
        <f>VLOOKUP($A65,Points!$B$2:$U$1000,18,FALSE)</f>
        <v>#N/A</v>
      </c>
      <c r="J65" s="11" t="e">
        <f>VLOOKUP(A65,HitBlock!$B$2:$I$1000,6,FALSE)</f>
        <v>#N/A</v>
      </c>
      <c r="K65" s="11" t="e">
        <f>VLOOKUP(A65,HitBlock!$B$2:$I$1000,8,FALSE)</f>
        <v>#N/A</v>
      </c>
      <c r="L65" s="33" t="e">
        <f>VLOOKUP($A65,Points!$B$2:$U$1000,20,FALSE)</f>
        <v>#N/A</v>
      </c>
    </row>
    <row r="66" spans="1:12" x14ac:dyDescent="0.25">
      <c r="A66" s="4" t="s">
        <v>177</v>
      </c>
      <c r="B66" s="11" t="e">
        <f>VLOOKUP(A66,Points!$B$2:$U$1000,5,FALSE)</f>
        <v>#N/A</v>
      </c>
      <c r="C66" s="11" t="e">
        <f>VLOOKUP($A66,Points!$B$2:$U$1000,6,FALSE)</f>
        <v>#N/A</v>
      </c>
      <c r="D66" s="11" t="e">
        <f>VLOOKUP($A66,Points!$B$2:$U$1000,7,FALSE)</f>
        <v>#N/A</v>
      </c>
      <c r="E66" s="11" t="e">
        <f>VLOOKUP($A66,Points!$B$2:$U$1000,8,FALSE)</f>
        <v>#N/A</v>
      </c>
      <c r="F66" s="11" t="e">
        <f>VLOOKUP($A66,Points!$B$2:$U$1000,9,FALSE)</f>
        <v>#N/A</v>
      </c>
      <c r="G66" s="11" t="e">
        <f>VLOOKUP($A66,Points!$B$2:$U$1000,10,FALSE)</f>
        <v>#N/A</v>
      </c>
      <c r="H66" s="11" t="e">
        <f>VLOOKUP($A66,Points!$B$2:$U$1000,12,FALSE)</f>
        <v>#N/A</v>
      </c>
      <c r="I66" s="11" t="e">
        <f>VLOOKUP($A66,Points!$B$2:$U$1000,18,FALSE)</f>
        <v>#N/A</v>
      </c>
      <c r="J66" s="11" t="e">
        <f>VLOOKUP(A66,HitBlock!$B$2:$I$1000,6,FALSE)</f>
        <v>#N/A</v>
      </c>
      <c r="K66" s="11" t="e">
        <f>VLOOKUP(A66,HitBlock!$B$2:$I$1000,8,FALSE)</f>
        <v>#N/A</v>
      </c>
      <c r="L66" s="33" t="e">
        <f>VLOOKUP($A66,Points!$B$2:$U$1000,20,FALSE)</f>
        <v>#N/A</v>
      </c>
    </row>
    <row r="67" spans="1:12" x14ac:dyDescent="0.25">
      <c r="A67" s="4" t="s">
        <v>221</v>
      </c>
      <c r="B67" s="11" t="e">
        <f>VLOOKUP(A67,Points!$B$2:$U$1000,5,FALSE)</f>
        <v>#N/A</v>
      </c>
      <c r="C67" s="11" t="e">
        <f>VLOOKUP($A67,Points!$B$2:$U$1000,6,FALSE)</f>
        <v>#N/A</v>
      </c>
      <c r="D67" s="11" t="e">
        <f>VLOOKUP($A67,Points!$B$2:$U$1000,7,FALSE)</f>
        <v>#N/A</v>
      </c>
      <c r="E67" s="11" t="e">
        <f>VLOOKUP($A67,Points!$B$2:$U$1000,8,FALSE)</f>
        <v>#N/A</v>
      </c>
      <c r="F67" s="11" t="e">
        <f>VLOOKUP($A67,Points!$B$2:$U$1000,9,FALSE)</f>
        <v>#N/A</v>
      </c>
      <c r="G67" s="11" t="e">
        <f>VLOOKUP($A67,Points!$B$2:$U$1000,10,FALSE)</f>
        <v>#N/A</v>
      </c>
      <c r="H67" s="11" t="e">
        <f>VLOOKUP($A67,Points!$B$2:$U$1000,12,FALSE)</f>
        <v>#N/A</v>
      </c>
      <c r="I67" s="11" t="e">
        <f>VLOOKUP($A67,Points!$B$2:$U$1000,18,FALSE)</f>
        <v>#N/A</v>
      </c>
      <c r="J67" s="11" t="e">
        <f>VLOOKUP(A67,HitBlock!$B$2:$I$1000,6,FALSE)</f>
        <v>#N/A</v>
      </c>
      <c r="K67" s="11" t="e">
        <f>VLOOKUP(A67,HitBlock!$B$2:$I$1000,8,FALSE)</f>
        <v>#N/A</v>
      </c>
      <c r="L67" s="33" t="e">
        <f>VLOOKUP($A67,Points!$B$2:$U$1000,20,FALSE)</f>
        <v>#N/A</v>
      </c>
    </row>
    <row r="68" spans="1:12" x14ac:dyDescent="0.25">
      <c r="A68" s="4" t="s">
        <v>151</v>
      </c>
      <c r="B68" s="11" t="e">
        <f>VLOOKUP(A68,Points!$B$2:$U$1000,5,FALSE)</f>
        <v>#N/A</v>
      </c>
      <c r="C68" s="11" t="e">
        <f>VLOOKUP($A68,Points!$B$2:$U$1000,6,FALSE)</f>
        <v>#N/A</v>
      </c>
      <c r="D68" s="11" t="e">
        <f>VLOOKUP($A68,Points!$B$2:$U$1000,7,FALSE)</f>
        <v>#N/A</v>
      </c>
      <c r="E68" s="11" t="e">
        <f>VLOOKUP($A68,Points!$B$2:$U$1000,8,FALSE)</f>
        <v>#N/A</v>
      </c>
      <c r="F68" s="11" t="e">
        <f>VLOOKUP($A68,Points!$B$2:$U$1000,9,FALSE)</f>
        <v>#N/A</v>
      </c>
      <c r="G68" s="11" t="e">
        <f>VLOOKUP($A68,Points!$B$2:$U$1000,10,FALSE)</f>
        <v>#N/A</v>
      </c>
      <c r="H68" s="11" t="e">
        <f>VLOOKUP($A68,Points!$B$2:$U$1000,12,FALSE)</f>
        <v>#N/A</v>
      </c>
      <c r="I68" s="11" t="e">
        <f>VLOOKUP($A68,Points!$B$2:$U$1000,18,FALSE)</f>
        <v>#N/A</v>
      </c>
      <c r="J68" s="11" t="e">
        <f>VLOOKUP(A68,HitBlock!$B$2:$I$1000,6,FALSE)</f>
        <v>#N/A</v>
      </c>
      <c r="K68" s="11" t="e">
        <f>VLOOKUP(A68,HitBlock!$B$2:$I$1000,8,FALSE)</f>
        <v>#N/A</v>
      </c>
      <c r="L68" s="33" t="e">
        <f>VLOOKUP($A68,Points!$B$2:$U$1000,20,FALSE)</f>
        <v>#N/A</v>
      </c>
    </row>
    <row r="69" spans="1:12" x14ac:dyDescent="0.25">
      <c r="A69" s="4" t="s">
        <v>275</v>
      </c>
      <c r="B69" s="11" t="e">
        <f>VLOOKUP(A69,Points!$B$2:$U$1000,5,FALSE)</f>
        <v>#N/A</v>
      </c>
      <c r="C69" s="11" t="e">
        <f>VLOOKUP($A69,Points!$B$2:$U$1000,6,FALSE)</f>
        <v>#N/A</v>
      </c>
      <c r="D69" s="11" t="e">
        <f>VLOOKUP($A69,Points!$B$2:$U$1000,7,FALSE)</f>
        <v>#N/A</v>
      </c>
      <c r="E69" s="11" t="e">
        <f>VLOOKUP($A69,Points!$B$2:$U$1000,8,FALSE)</f>
        <v>#N/A</v>
      </c>
      <c r="F69" s="11" t="e">
        <f>VLOOKUP($A69,Points!$B$2:$U$1000,9,FALSE)</f>
        <v>#N/A</v>
      </c>
      <c r="G69" s="11" t="e">
        <f>VLOOKUP($A69,Points!$B$2:$U$1000,10,FALSE)</f>
        <v>#N/A</v>
      </c>
      <c r="H69" s="11" t="e">
        <f>VLOOKUP($A69,Points!$B$2:$U$1000,12,FALSE)</f>
        <v>#N/A</v>
      </c>
      <c r="I69" s="11" t="e">
        <f>VLOOKUP($A69,Points!$B$2:$U$1000,18,FALSE)</f>
        <v>#N/A</v>
      </c>
      <c r="J69" s="11" t="e">
        <f>VLOOKUP(A69,HitBlock!$B$2:$I$1000,6,FALSE)</f>
        <v>#N/A</v>
      </c>
      <c r="K69" s="11" t="e">
        <f>VLOOKUP(A69,HitBlock!$B$2:$I$1000,8,FALSE)</f>
        <v>#N/A</v>
      </c>
      <c r="L69" s="33" t="e">
        <f>VLOOKUP($A69,Points!$B$2:$U$1000,20,FALSE)</f>
        <v>#N/A</v>
      </c>
    </row>
    <row r="70" spans="1:12" x14ac:dyDescent="0.25">
      <c r="A70" s="4" t="s">
        <v>228</v>
      </c>
      <c r="B70" s="11" t="e">
        <f>VLOOKUP(A70,Points!$B$2:$U$1000,5,FALSE)</f>
        <v>#N/A</v>
      </c>
      <c r="C70" s="11" t="e">
        <f>VLOOKUP($A70,Points!$B$2:$U$1000,6,FALSE)</f>
        <v>#N/A</v>
      </c>
      <c r="D70" s="11" t="e">
        <f>VLOOKUP($A70,Points!$B$2:$U$1000,7,FALSE)</f>
        <v>#N/A</v>
      </c>
      <c r="E70" s="11" t="e">
        <f>VLOOKUP($A70,Points!$B$2:$U$1000,8,FALSE)</f>
        <v>#N/A</v>
      </c>
      <c r="F70" s="11" t="e">
        <f>VLOOKUP($A70,Points!$B$2:$U$1000,9,FALSE)</f>
        <v>#N/A</v>
      </c>
      <c r="G70" s="11" t="e">
        <f>VLOOKUP($A70,Points!$B$2:$U$1000,10,FALSE)</f>
        <v>#N/A</v>
      </c>
      <c r="H70" s="11" t="e">
        <f>VLOOKUP($A70,Points!$B$2:$U$1000,12,FALSE)</f>
        <v>#N/A</v>
      </c>
      <c r="I70" s="11" t="e">
        <f>VLOOKUP($A70,Points!$B$2:$U$1000,18,FALSE)</f>
        <v>#N/A</v>
      </c>
      <c r="J70" s="11" t="e">
        <f>VLOOKUP(A70,HitBlock!$B$2:$I$1000,6,FALSE)</f>
        <v>#N/A</v>
      </c>
      <c r="K70" s="11" t="e">
        <f>VLOOKUP(A70,HitBlock!$B$2:$I$1000,8,FALSE)</f>
        <v>#N/A</v>
      </c>
      <c r="L70" s="33" t="e">
        <f>VLOOKUP($A70,Points!$B$2:$U$1000,20,FALSE)</f>
        <v>#N/A</v>
      </c>
    </row>
    <row r="71" spans="1:12" x14ac:dyDescent="0.25">
      <c r="A71" s="4" t="s">
        <v>295</v>
      </c>
      <c r="B71" s="11" t="e">
        <f>VLOOKUP(A71,Points!$B$2:$U$1000,5,FALSE)</f>
        <v>#N/A</v>
      </c>
      <c r="C71" s="11" t="e">
        <f>VLOOKUP($A71,Points!$B$2:$U$1000,6,FALSE)</f>
        <v>#N/A</v>
      </c>
      <c r="D71" s="11" t="e">
        <f>VLOOKUP($A71,Points!$B$2:$U$1000,7,FALSE)</f>
        <v>#N/A</v>
      </c>
      <c r="E71" s="11" t="e">
        <f>VLOOKUP($A71,Points!$B$2:$U$1000,8,FALSE)</f>
        <v>#N/A</v>
      </c>
      <c r="F71" s="11" t="e">
        <f>VLOOKUP($A71,Points!$B$2:$U$1000,9,FALSE)</f>
        <v>#N/A</v>
      </c>
      <c r="G71" s="11" t="e">
        <f>VLOOKUP($A71,Points!$B$2:$U$1000,10,FALSE)</f>
        <v>#N/A</v>
      </c>
      <c r="H71" s="11" t="e">
        <f>VLOOKUP($A71,Points!$B$2:$U$1000,12,FALSE)</f>
        <v>#N/A</v>
      </c>
      <c r="I71" s="11" t="e">
        <f>VLOOKUP($A71,Points!$B$2:$U$1000,18,FALSE)</f>
        <v>#N/A</v>
      </c>
      <c r="J71" s="11" t="e">
        <f>VLOOKUP(A71,HitBlock!$B$2:$I$1000,6,FALSE)</f>
        <v>#N/A</v>
      </c>
      <c r="K71" s="11" t="e">
        <f>VLOOKUP(A71,HitBlock!$B$2:$I$1000,8,FALSE)</f>
        <v>#N/A</v>
      </c>
      <c r="L71" s="33" t="e">
        <f>VLOOKUP($A71,Points!$B$2:$U$1000,20,FALSE)</f>
        <v>#N/A</v>
      </c>
    </row>
    <row r="72" spans="1:12" x14ac:dyDescent="0.25">
      <c r="A72" s="4" t="s">
        <v>330</v>
      </c>
      <c r="B72" s="11" t="e">
        <f>VLOOKUP(A72,Points!$B$2:$U$1000,5,FALSE)</f>
        <v>#N/A</v>
      </c>
      <c r="C72" s="11" t="e">
        <f>VLOOKUP($A72,Points!$B$2:$U$1000,6,FALSE)</f>
        <v>#N/A</v>
      </c>
      <c r="D72" s="11" t="e">
        <f>VLOOKUP($A72,Points!$B$2:$U$1000,7,FALSE)</f>
        <v>#N/A</v>
      </c>
      <c r="E72" s="11" t="e">
        <f>VLOOKUP($A72,Points!$B$2:$U$1000,8,FALSE)</f>
        <v>#N/A</v>
      </c>
      <c r="F72" s="11" t="e">
        <f>VLOOKUP($A72,Points!$B$2:$U$1000,9,FALSE)</f>
        <v>#N/A</v>
      </c>
      <c r="G72" s="11" t="e">
        <f>VLOOKUP($A72,Points!$B$2:$U$1000,10,FALSE)</f>
        <v>#N/A</v>
      </c>
      <c r="H72" s="11" t="e">
        <f>VLOOKUP($A72,Points!$B$2:$U$1000,12,FALSE)</f>
        <v>#N/A</v>
      </c>
      <c r="I72" s="11" t="e">
        <f>VLOOKUP($A72,Points!$B$2:$U$1000,18,FALSE)</f>
        <v>#N/A</v>
      </c>
      <c r="J72" s="11" t="e">
        <f>VLOOKUP(A72,HitBlock!$B$2:$I$1000,6,FALSE)</f>
        <v>#N/A</v>
      </c>
      <c r="K72" s="11" t="e">
        <f>VLOOKUP(A72,HitBlock!$B$2:$I$1000,8,FALSE)</f>
        <v>#N/A</v>
      </c>
      <c r="L72" s="33" t="e">
        <f>VLOOKUP($A72,Points!$B$2:$U$1000,20,FALSE)</f>
        <v>#N/A</v>
      </c>
    </row>
    <row r="73" spans="1:12" x14ac:dyDescent="0.25">
      <c r="A73" s="4" t="s">
        <v>282</v>
      </c>
      <c r="B73" s="11" t="e">
        <f>VLOOKUP(A73,Points!$B$2:$U$1000,5,FALSE)</f>
        <v>#N/A</v>
      </c>
      <c r="C73" s="11" t="e">
        <f>VLOOKUP($A73,Points!$B$2:$U$1000,6,FALSE)</f>
        <v>#N/A</v>
      </c>
      <c r="D73" s="11" t="e">
        <f>VLOOKUP($A73,Points!$B$2:$U$1000,7,FALSE)</f>
        <v>#N/A</v>
      </c>
      <c r="E73" s="11" t="e">
        <f>VLOOKUP($A73,Points!$B$2:$U$1000,8,FALSE)</f>
        <v>#N/A</v>
      </c>
      <c r="F73" s="11" t="e">
        <f>VLOOKUP($A73,Points!$B$2:$U$1000,9,FALSE)</f>
        <v>#N/A</v>
      </c>
      <c r="G73" s="11" t="e">
        <f>VLOOKUP($A73,Points!$B$2:$U$1000,10,FALSE)</f>
        <v>#N/A</v>
      </c>
      <c r="H73" s="11" t="e">
        <f>VLOOKUP($A73,Points!$B$2:$U$1000,12,FALSE)</f>
        <v>#N/A</v>
      </c>
      <c r="I73" s="11" t="e">
        <f>VLOOKUP($A73,Points!$B$2:$U$1000,18,FALSE)</f>
        <v>#N/A</v>
      </c>
      <c r="J73" s="11" t="e">
        <f>VLOOKUP(A73,HitBlock!$B$2:$I$1000,6,FALSE)</f>
        <v>#N/A</v>
      </c>
      <c r="K73" s="11" t="e">
        <f>VLOOKUP(A73,HitBlock!$B$2:$I$1000,8,FALSE)</f>
        <v>#N/A</v>
      </c>
      <c r="L73" s="33" t="e">
        <f>VLOOKUP($A73,Points!$B$2:$U$1000,20,FALSE)</f>
        <v>#N/A</v>
      </c>
    </row>
    <row r="74" spans="1:12" x14ac:dyDescent="0.25">
      <c r="A74" s="4" t="s">
        <v>141</v>
      </c>
      <c r="B74" s="11" t="e">
        <f>VLOOKUP(A74,Points!$B$2:$U$1000,5,FALSE)</f>
        <v>#N/A</v>
      </c>
      <c r="C74" s="11" t="e">
        <f>VLOOKUP($A74,Points!$B$2:$U$1000,6,FALSE)</f>
        <v>#N/A</v>
      </c>
      <c r="D74" s="11" t="e">
        <f>VLOOKUP($A74,Points!$B$2:$U$1000,7,FALSE)</f>
        <v>#N/A</v>
      </c>
      <c r="E74" s="11" t="e">
        <f>VLOOKUP($A74,Points!$B$2:$U$1000,8,FALSE)</f>
        <v>#N/A</v>
      </c>
      <c r="F74" s="11" t="e">
        <f>VLOOKUP($A74,Points!$B$2:$U$1000,9,FALSE)</f>
        <v>#N/A</v>
      </c>
      <c r="G74" s="11" t="e">
        <f>VLOOKUP($A74,Points!$B$2:$U$1000,10,FALSE)</f>
        <v>#N/A</v>
      </c>
      <c r="H74" s="11" t="e">
        <f>VLOOKUP($A74,Points!$B$2:$U$1000,12,FALSE)</f>
        <v>#N/A</v>
      </c>
      <c r="I74" s="11" t="e">
        <f>VLOOKUP($A74,Points!$B$2:$U$1000,18,FALSE)</f>
        <v>#N/A</v>
      </c>
      <c r="J74" s="11" t="e">
        <f>VLOOKUP(A74,HitBlock!$B$2:$I$1000,6,FALSE)</f>
        <v>#N/A</v>
      </c>
      <c r="K74" s="11" t="e">
        <f>VLOOKUP(A74,HitBlock!$B$2:$I$1000,8,FALSE)</f>
        <v>#N/A</v>
      </c>
      <c r="L74" s="33" t="e">
        <f>VLOOKUP($A74,Points!$B$2:$U$1000,20,FALSE)</f>
        <v>#N/A</v>
      </c>
    </row>
    <row r="75" spans="1:12" x14ac:dyDescent="0.25">
      <c r="A75" s="4" t="s">
        <v>638</v>
      </c>
      <c r="B75" s="11" t="e">
        <f>VLOOKUP(A75,Points!$B$2:$U$1000,5,FALSE)</f>
        <v>#N/A</v>
      </c>
      <c r="C75" s="11" t="e">
        <f>VLOOKUP($A75,Points!$B$2:$U$1000,6,FALSE)</f>
        <v>#N/A</v>
      </c>
      <c r="D75" s="11" t="e">
        <f>VLOOKUP($A75,Points!$B$2:$U$1000,7,FALSE)</f>
        <v>#N/A</v>
      </c>
      <c r="E75" s="11" t="e">
        <f>VLOOKUP($A75,Points!$B$2:$U$1000,8,FALSE)</f>
        <v>#N/A</v>
      </c>
      <c r="F75" s="11" t="e">
        <f>VLOOKUP($A75,Points!$B$2:$U$1000,9,FALSE)</f>
        <v>#N/A</v>
      </c>
      <c r="G75" s="11" t="e">
        <f>VLOOKUP($A75,Points!$B$2:$U$1000,10,FALSE)</f>
        <v>#N/A</v>
      </c>
      <c r="H75" s="11" t="e">
        <f>VLOOKUP($A75,Points!$B$2:$U$1000,12,FALSE)</f>
        <v>#N/A</v>
      </c>
      <c r="I75" s="11" t="e">
        <f>VLOOKUP($A75,Points!$B$2:$U$1000,18,FALSE)</f>
        <v>#N/A</v>
      </c>
      <c r="J75" s="11" t="e">
        <f>VLOOKUP(A75,HitBlock!$B$2:$I$1000,6,FALSE)</f>
        <v>#N/A</v>
      </c>
      <c r="K75" s="11" t="e">
        <f>VLOOKUP(A75,HitBlock!$B$2:$I$1000,8,FALSE)</f>
        <v>#N/A</v>
      </c>
      <c r="L75" s="33" t="e">
        <f>VLOOKUP($A75,Points!$B$2:$U$1000,20,FALSE)</f>
        <v>#N/A</v>
      </c>
    </row>
    <row r="76" spans="1:12" x14ac:dyDescent="0.25">
      <c r="A76" s="4" t="s">
        <v>172</v>
      </c>
      <c r="B76" s="11" t="e">
        <f>VLOOKUP(A76,Points!$B$2:$U$1000,5,FALSE)</f>
        <v>#N/A</v>
      </c>
      <c r="C76" s="11" t="e">
        <f>VLOOKUP($A76,Points!$B$2:$U$1000,6,FALSE)</f>
        <v>#N/A</v>
      </c>
      <c r="D76" s="11" t="e">
        <f>VLOOKUP($A76,Points!$B$2:$U$1000,7,FALSE)</f>
        <v>#N/A</v>
      </c>
      <c r="E76" s="11" t="e">
        <f>VLOOKUP($A76,Points!$B$2:$U$1000,8,FALSE)</f>
        <v>#N/A</v>
      </c>
      <c r="F76" s="11" t="e">
        <f>VLOOKUP($A76,Points!$B$2:$U$1000,9,FALSE)</f>
        <v>#N/A</v>
      </c>
      <c r="G76" s="11" t="e">
        <f>VLOOKUP($A76,Points!$B$2:$U$1000,10,FALSE)</f>
        <v>#N/A</v>
      </c>
      <c r="H76" s="11" t="e">
        <f>VLOOKUP($A76,Points!$B$2:$U$1000,12,FALSE)</f>
        <v>#N/A</v>
      </c>
      <c r="I76" s="11" t="e">
        <f>VLOOKUP($A76,Points!$B$2:$U$1000,18,FALSE)</f>
        <v>#N/A</v>
      </c>
      <c r="J76" s="11" t="e">
        <f>VLOOKUP(A76,HitBlock!$B$2:$I$1000,6,FALSE)</f>
        <v>#N/A</v>
      </c>
      <c r="K76" s="11" t="e">
        <f>VLOOKUP(A76,HitBlock!$B$2:$I$1000,8,FALSE)</f>
        <v>#N/A</v>
      </c>
      <c r="L76" s="33" t="e">
        <f>VLOOKUP($A76,Points!$B$2:$U$1000,20,FALSE)</f>
        <v>#N/A</v>
      </c>
    </row>
    <row r="77" spans="1:12" x14ac:dyDescent="0.25">
      <c r="A77" s="4" t="s">
        <v>265</v>
      </c>
      <c r="B77" s="11" t="e">
        <f>VLOOKUP(A77,Points!$B$2:$U$1000,5,FALSE)</f>
        <v>#N/A</v>
      </c>
      <c r="C77" s="11" t="e">
        <f>VLOOKUP($A77,Points!$B$2:$U$1000,6,FALSE)</f>
        <v>#N/A</v>
      </c>
      <c r="D77" s="11" t="e">
        <f>VLOOKUP($A77,Points!$B$2:$U$1000,7,FALSE)</f>
        <v>#N/A</v>
      </c>
      <c r="E77" s="11" t="e">
        <f>VLOOKUP($A77,Points!$B$2:$U$1000,8,FALSE)</f>
        <v>#N/A</v>
      </c>
      <c r="F77" s="11" t="e">
        <f>VLOOKUP($A77,Points!$B$2:$U$1000,9,FALSE)</f>
        <v>#N/A</v>
      </c>
      <c r="G77" s="11" t="e">
        <f>VLOOKUP($A77,Points!$B$2:$U$1000,10,FALSE)</f>
        <v>#N/A</v>
      </c>
      <c r="H77" s="11" t="e">
        <f>VLOOKUP($A77,Points!$B$2:$U$1000,12,FALSE)</f>
        <v>#N/A</v>
      </c>
      <c r="I77" s="11" t="e">
        <f>VLOOKUP($A77,Points!$B$2:$U$1000,18,FALSE)</f>
        <v>#N/A</v>
      </c>
      <c r="J77" s="11" t="e">
        <f>VLOOKUP(A77,HitBlock!$B$2:$I$1000,6,FALSE)</f>
        <v>#N/A</v>
      </c>
      <c r="K77" s="11" t="e">
        <f>VLOOKUP(A77,HitBlock!$B$2:$I$1000,8,FALSE)</f>
        <v>#N/A</v>
      </c>
      <c r="L77" s="33" t="e">
        <f>VLOOKUP($A77,Points!$B$2:$U$1000,20,FALSE)</f>
        <v>#N/A</v>
      </c>
    </row>
    <row r="78" spans="1:12" x14ac:dyDescent="0.25">
      <c r="A78" s="4" t="s">
        <v>267</v>
      </c>
      <c r="B78" s="11" t="e">
        <f>VLOOKUP(A78,Points!$B$2:$U$1000,5,FALSE)</f>
        <v>#N/A</v>
      </c>
      <c r="C78" s="11" t="e">
        <f>VLOOKUP($A78,Points!$B$2:$U$1000,6,FALSE)</f>
        <v>#N/A</v>
      </c>
      <c r="D78" s="11" t="e">
        <f>VLOOKUP($A78,Points!$B$2:$U$1000,7,FALSE)</f>
        <v>#N/A</v>
      </c>
      <c r="E78" s="11" t="e">
        <f>VLOOKUP($A78,Points!$B$2:$U$1000,8,FALSE)</f>
        <v>#N/A</v>
      </c>
      <c r="F78" s="11" t="e">
        <f>VLOOKUP($A78,Points!$B$2:$U$1000,9,FALSE)</f>
        <v>#N/A</v>
      </c>
      <c r="G78" s="11" t="e">
        <f>VLOOKUP($A78,Points!$B$2:$U$1000,10,FALSE)</f>
        <v>#N/A</v>
      </c>
      <c r="H78" s="11" t="e">
        <f>VLOOKUP($A78,Points!$B$2:$U$1000,12,FALSE)</f>
        <v>#N/A</v>
      </c>
      <c r="I78" s="11" t="e">
        <f>VLOOKUP($A78,Points!$B$2:$U$1000,18,FALSE)</f>
        <v>#N/A</v>
      </c>
      <c r="J78" s="11" t="e">
        <f>VLOOKUP(A78,HitBlock!$B$2:$I$1000,6,FALSE)</f>
        <v>#N/A</v>
      </c>
      <c r="K78" s="11" t="e">
        <f>VLOOKUP(A78,HitBlock!$B$2:$I$1000,8,FALSE)</f>
        <v>#N/A</v>
      </c>
      <c r="L78" s="33" t="e">
        <f>VLOOKUP($A78,Points!$B$2:$U$1000,20,FALSE)</f>
        <v>#N/A</v>
      </c>
    </row>
    <row r="79" spans="1:12" x14ac:dyDescent="0.25">
      <c r="A79" s="4" t="s">
        <v>722</v>
      </c>
      <c r="B79" s="11" t="e">
        <f>VLOOKUP(A79,Points!$B$2:$U$1000,5,FALSE)</f>
        <v>#N/A</v>
      </c>
      <c r="C79" s="11" t="e">
        <f>VLOOKUP($A79,Points!$B$2:$U$1000,6,FALSE)</f>
        <v>#N/A</v>
      </c>
      <c r="D79" s="11" t="e">
        <f>VLOOKUP($A79,Points!$B$2:$U$1000,7,FALSE)</f>
        <v>#N/A</v>
      </c>
      <c r="E79" s="11" t="e">
        <f>VLOOKUP($A79,Points!$B$2:$U$1000,8,FALSE)</f>
        <v>#N/A</v>
      </c>
      <c r="F79" s="11" t="e">
        <f>VLOOKUP($A79,Points!$B$2:$U$1000,9,FALSE)</f>
        <v>#N/A</v>
      </c>
      <c r="G79" s="11" t="e">
        <f>VLOOKUP($A79,Points!$B$2:$U$1000,10,FALSE)</f>
        <v>#N/A</v>
      </c>
      <c r="H79" s="11" t="e">
        <f>VLOOKUP($A79,Points!$B$2:$U$1000,12,FALSE)</f>
        <v>#N/A</v>
      </c>
      <c r="I79" s="11" t="e">
        <f>VLOOKUP($A79,Points!$B$2:$U$1000,18,FALSE)</f>
        <v>#N/A</v>
      </c>
      <c r="J79" s="11" t="e">
        <f>VLOOKUP(A79,HitBlock!$B$2:$I$1000,6,FALSE)</f>
        <v>#N/A</v>
      </c>
      <c r="K79" s="11" t="e">
        <f>VLOOKUP(A79,HitBlock!$B$2:$I$1000,8,FALSE)</f>
        <v>#N/A</v>
      </c>
      <c r="L79" s="33" t="e">
        <f>VLOOKUP($A79,Points!$B$2:$U$1000,20,FALSE)</f>
        <v>#N/A</v>
      </c>
    </row>
    <row r="80" spans="1:12" x14ac:dyDescent="0.25">
      <c r="A80" s="4" t="s">
        <v>281</v>
      </c>
      <c r="B80" s="11" t="e">
        <f>VLOOKUP(A80,Points!$B$2:$U$1000,5,FALSE)</f>
        <v>#N/A</v>
      </c>
      <c r="C80" s="11" t="e">
        <f>VLOOKUP($A80,Points!$B$2:$U$1000,6,FALSE)</f>
        <v>#N/A</v>
      </c>
      <c r="D80" s="11" t="e">
        <f>VLOOKUP($A80,Points!$B$2:$U$1000,7,FALSE)</f>
        <v>#N/A</v>
      </c>
      <c r="E80" s="11" t="e">
        <f>VLOOKUP($A80,Points!$B$2:$U$1000,8,FALSE)</f>
        <v>#N/A</v>
      </c>
      <c r="F80" s="11" t="e">
        <f>VLOOKUP($A80,Points!$B$2:$U$1000,9,FALSE)</f>
        <v>#N/A</v>
      </c>
      <c r="G80" s="11" t="e">
        <f>VLOOKUP($A80,Points!$B$2:$U$1000,10,FALSE)</f>
        <v>#N/A</v>
      </c>
      <c r="H80" s="11" t="e">
        <f>VLOOKUP($A80,Points!$B$2:$U$1000,12,FALSE)</f>
        <v>#N/A</v>
      </c>
      <c r="I80" s="11" t="e">
        <f>VLOOKUP($A80,Points!$B$2:$U$1000,18,FALSE)</f>
        <v>#N/A</v>
      </c>
      <c r="J80" s="11" t="e">
        <f>VLOOKUP(A80,HitBlock!$B$2:$I$1000,6,FALSE)</f>
        <v>#N/A</v>
      </c>
      <c r="K80" s="11" t="e">
        <f>VLOOKUP(A80,HitBlock!$B$2:$I$1000,8,FALSE)</f>
        <v>#N/A</v>
      </c>
      <c r="L80" s="33" t="e">
        <f>VLOOKUP($A80,Points!$B$2:$U$1000,20,FALSE)</f>
        <v>#N/A</v>
      </c>
    </row>
    <row r="81" spans="1:12" x14ac:dyDescent="0.25">
      <c r="A81" s="4" t="s">
        <v>368</v>
      </c>
      <c r="B81" s="11" t="e">
        <f>VLOOKUP(A81,Points!$B$2:$U$1000,5,FALSE)</f>
        <v>#N/A</v>
      </c>
      <c r="C81" s="11" t="e">
        <f>VLOOKUP($A81,Points!$B$2:$U$1000,6,FALSE)</f>
        <v>#N/A</v>
      </c>
      <c r="D81" s="11" t="e">
        <f>VLOOKUP($A81,Points!$B$2:$U$1000,7,FALSE)</f>
        <v>#N/A</v>
      </c>
      <c r="E81" s="11" t="e">
        <f>VLOOKUP($A81,Points!$B$2:$U$1000,8,FALSE)</f>
        <v>#N/A</v>
      </c>
      <c r="F81" s="11" t="e">
        <f>VLOOKUP($A81,Points!$B$2:$U$1000,9,FALSE)</f>
        <v>#N/A</v>
      </c>
      <c r="G81" s="11" t="e">
        <f>VLOOKUP($A81,Points!$B$2:$U$1000,10,FALSE)</f>
        <v>#N/A</v>
      </c>
      <c r="H81" s="11" t="e">
        <f>VLOOKUP($A81,Points!$B$2:$U$1000,12,FALSE)</f>
        <v>#N/A</v>
      </c>
      <c r="I81" s="11" t="e">
        <f>VLOOKUP($A81,Points!$B$2:$U$1000,18,FALSE)</f>
        <v>#N/A</v>
      </c>
      <c r="J81" s="11" t="e">
        <f>VLOOKUP(A81,HitBlock!$B$2:$I$1000,6,FALSE)</f>
        <v>#N/A</v>
      </c>
      <c r="K81" s="11" t="e">
        <f>VLOOKUP(A81,HitBlock!$B$2:$I$1000,8,FALSE)</f>
        <v>#N/A</v>
      </c>
      <c r="L81" s="33" t="e">
        <f>VLOOKUP($A81,Points!$B$2:$U$1000,20,FALSE)</f>
        <v>#N/A</v>
      </c>
    </row>
    <row r="82" spans="1:12" x14ac:dyDescent="0.25">
      <c r="A82" s="4" t="s">
        <v>276</v>
      </c>
      <c r="B82" s="11" t="e">
        <f>VLOOKUP(A82,Points!$B$2:$U$1000,5,FALSE)</f>
        <v>#N/A</v>
      </c>
      <c r="C82" s="11" t="e">
        <f>VLOOKUP($A82,Points!$B$2:$U$1000,6,FALSE)</f>
        <v>#N/A</v>
      </c>
      <c r="D82" s="11" t="e">
        <f>VLOOKUP($A82,Points!$B$2:$U$1000,7,FALSE)</f>
        <v>#N/A</v>
      </c>
      <c r="E82" s="11" t="e">
        <f>VLOOKUP($A82,Points!$B$2:$U$1000,8,FALSE)</f>
        <v>#N/A</v>
      </c>
      <c r="F82" s="11" t="e">
        <f>VLOOKUP($A82,Points!$B$2:$U$1000,9,FALSE)</f>
        <v>#N/A</v>
      </c>
      <c r="G82" s="11" t="e">
        <f>VLOOKUP($A82,Points!$B$2:$U$1000,10,FALSE)</f>
        <v>#N/A</v>
      </c>
      <c r="H82" s="11" t="e">
        <f>VLOOKUP($A82,Points!$B$2:$U$1000,12,FALSE)</f>
        <v>#N/A</v>
      </c>
      <c r="I82" s="11" t="e">
        <f>VLOOKUP($A82,Points!$B$2:$U$1000,18,FALSE)</f>
        <v>#N/A</v>
      </c>
      <c r="J82" s="11" t="e">
        <f>VLOOKUP(A82,HitBlock!$B$2:$I$1000,6,FALSE)</f>
        <v>#N/A</v>
      </c>
      <c r="K82" s="11" t="e">
        <f>VLOOKUP(A82,HitBlock!$B$2:$I$1000,8,FALSE)</f>
        <v>#N/A</v>
      </c>
      <c r="L82" s="33" t="e">
        <f>VLOOKUP($A82,Points!$B$2:$U$1000,20,FALSE)</f>
        <v>#N/A</v>
      </c>
    </row>
    <row r="83" spans="1:12" x14ac:dyDescent="0.25">
      <c r="A83" s="4" t="s">
        <v>164</v>
      </c>
      <c r="B83" s="11" t="e">
        <f>VLOOKUP(A83,Points!$B$2:$U$1000,5,FALSE)</f>
        <v>#N/A</v>
      </c>
      <c r="C83" s="11" t="e">
        <f>VLOOKUP($A83,Points!$B$2:$U$1000,6,FALSE)</f>
        <v>#N/A</v>
      </c>
      <c r="D83" s="11" t="e">
        <f>VLOOKUP($A83,Points!$B$2:$U$1000,7,FALSE)</f>
        <v>#N/A</v>
      </c>
      <c r="E83" s="11" t="e">
        <f>VLOOKUP($A83,Points!$B$2:$U$1000,8,FALSE)</f>
        <v>#N/A</v>
      </c>
      <c r="F83" s="11" t="e">
        <f>VLOOKUP($A83,Points!$B$2:$U$1000,9,FALSE)</f>
        <v>#N/A</v>
      </c>
      <c r="G83" s="11" t="e">
        <f>VLOOKUP($A83,Points!$B$2:$U$1000,10,FALSE)</f>
        <v>#N/A</v>
      </c>
      <c r="H83" s="11" t="e">
        <f>VLOOKUP($A83,Points!$B$2:$U$1000,12,FALSE)</f>
        <v>#N/A</v>
      </c>
      <c r="I83" s="11" t="e">
        <f>VLOOKUP($A83,Points!$B$2:$U$1000,18,FALSE)</f>
        <v>#N/A</v>
      </c>
      <c r="J83" s="11" t="e">
        <f>VLOOKUP(A83,HitBlock!$B$2:$I$1000,6,FALSE)</f>
        <v>#N/A</v>
      </c>
      <c r="K83" s="11" t="e">
        <f>VLOOKUP(A83,HitBlock!$B$2:$I$1000,8,FALSE)</f>
        <v>#N/A</v>
      </c>
      <c r="L83" s="33" t="e">
        <f>VLOOKUP($A83,Points!$B$2:$U$1000,20,FALSE)</f>
        <v>#N/A</v>
      </c>
    </row>
    <row r="84" spans="1:12" x14ac:dyDescent="0.25">
      <c r="A84" s="4" t="s">
        <v>381</v>
      </c>
      <c r="B84" s="11" t="e">
        <f>VLOOKUP(A84,Points!$B$2:$U$1000,5,FALSE)</f>
        <v>#N/A</v>
      </c>
      <c r="C84" s="11" t="e">
        <f>VLOOKUP($A84,Points!$B$2:$U$1000,6,FALSE)</f>
        <v>#N/A</v>
      </c>
      <c r="D84" s="11" t="e">
        <f>VLOOKUP($A84,Points!$B$2:$U$1000,7,FALSE)</f>
        <v>#N/A</v>
      </c>
      <c r="E84" s="11" t="e">
        <f>VLOOKUP($A84,Points!$B$2:$U$1000,8,FALSE)</f>
        <v>#N/A</v>
      </c>
      <c r="F84" s="11" t="e">
        <f>VLOOKUP($A84,Points!$B$2:$U$1000,9,FALSE)</f>
        <v>#N/A</v>
      </c>
      <c r="G84" s="11" t="e">
        <f>VLOOKUP($A84,Points!$B$2:$U$1000,10,FALSE)</f>
        <v>#N/A</v>
      </c>
      <c r="H84" s="11" t="e">
        <f>VLOOKUP($A84,Points!$B$2:$U$1000,12,FALSE)</f>
        <v>#N/A</v>
      </c>
      <c r="I84" s="11" t="e">
        <f>VLOOKUP($A84,Points!$B$2:$U$1000,18,FALSE)</f>
        <v>#N/A</v>
      </c>
      <c r="J84" s="11" t="e">
        <f>VLOOKUP(A84,HitBlock!$B$2:$I$1000,6,FALSE)</f>
        <v>#N/A</v>
      </c>
      <c r="K84" s="11" t="e">
        <f>VLOOKUP(A84,HitBlock!$B$2:$I$1000,8,FALSE)</f>
        <v>#N/A</v>
      </c>
      <c r="L84" s="33" t="e">
        <f>VLOOKUP($A84,Points!$B$2:$U$1000,20,FALSE)</f>
        <v>#N/A</v>
      </c>
    </row>
    <row r="85" spans="1:12" x14ac:dyDescent="0.25">
      <c r="A85" s="4" t="s">
        <v>178</v>
      </c>
      <c r="B85" s="11" t="e">
        <f>VLOOKUP(A85,Points!$B$2:$U$1000,5,FALSE)</f>
        <v>#N/A</v>
      </c>
      <c r="C85" s="11" t="e">
        <f>VLOOKUP($A85,Points!$B$2:$U$1000,6,FALSE)</f>
        <v>#N/A</v>
      </c>
      <c r="D85" s="11" t="e">
        <f>VLOOKUP($A85,Points!$B$2:$U$1000,7,FALSE)</f>
        <v>#N/A</v>
      </c>
      <c r="E85" s="11" t="e">
        <f>VLOOKUP($A85,Points!$B$2:$U$1000,8,FALSE)</f>
        <v>#N/A</v>
      </c>
      <c r="F85" s="11" t="e">
        <f>VLOOKUP($A85,Points!$B$2:$U$1000,9,FALSE)</f>
        <v>#N/A</v>
      </c>
      <c r="G85" s="11" t="e">
        <f>VLOOKUP($A85,Points!$B$2:$U$1000,10,FALSE)</f>
        <v>#N/A</v>
      </c>
      <c r="H85" s="11" t="e">
        <f>VLOOKUP($A85,Points!$B$2:$U$1000,12,FALSE)</f>
        <v>#N/A</v>
      </c>
      <c r="I85" s="11" t="e">
        <f>VLOOKUP($A85,Points!$B$2:$U$1000,18,FALSE)</f>
        <v>#N/A</v>
      </c>
      <c r="J85" s="11" t="e">
        <f>VLOOKUP(A85,HitBlock!$B$2:$I$1000,6,FALSE)</f>
        <v>#N/A</v>
      </c>
      <c r="K85" s="11" t="e">
        <f>VLOOKUP(A85,HitBlock!$B$2:$I$1000,8,FALSE)</f>
        <v>#N/A</v>
      </c>
      <c r="L85" s="33" t="e">
        <f>VLOOKUP($A85,Points!$B$2:$U$1000,20,FALSE)</f>
        <v>#N/A</v>
      </c>
    </row>
    <row r="86" spans="1:12" x14ac:dyDescent="0.25">
      <c r="A86" s="4" t="s">
        <v>197</v>
      </c>
      <c r="B86" s="11" t="e">
        <f>VLOOKUP(A86,Points!$B$2:$U$1000,5,FALSE)</f>
        <v>#N/A</v>
      </c>
      <c r="C86" s="11" t="e">
        <f>VLOOKUP($A86,Points!$B$2:$U$1000,6,FALSE)</f>
        <v>#N/A</v>
      </c>
      <c r="D86" s="11" t="e">
        <f>VLOOKUP($A86,Points!$B$2:$U$1000,7,FALSE)</f>
        <v>#N/A</v>
      </c>
      <c r="E86" s="11" t="e">
        <f>VLOOKUP($A86,Points!$B$2:$U$1000,8,FALSE)</f>
        <v>#N/A</v>
      </c>
      <c r="F86" s="11" t="e">
        <f>VLOOKUP($A86,Points!$B$2:$U$1000,9,FALSE)</f>
        <v>#N/A</v>
      </c>
      <c r="G86" s="11" t="e">
        <f>VLOOKUP($A86,Points!$B$2:$U$1000,10,FALSE)</f>
        <v>#N/A</v>
      </c>
      <c r="H86" s="11" t="e">
        <f>VLOOKUP($A86,Points!$B$2:$U$1000,12,FALSE)</f>
        <v>#N/A</v>
      </c>
      <c r="I86" s="11" t="e">
        <f>VLOOKUP($A86,Points!$B$2:$U$1000,18,FALSE)</f>
        <v>#N/A</v>
      </c>
      <c r="J86" s="11" t="e">
        <f>VLOOKUP(A86,HitBlock!$B$2:$I$1000,6,FALSE)</f>
        <v>#N/A</v>
      </c>
      <c r="K86" s="11" t="e">
        <f>VLOOKUP(A86,HitBlock!$B$2:$I$1000,8,FALSE)</f>
        <v>#N/A</v>
      </c>
      <c r="L86" s="33" t="e">
        <f>VLOOKUP($A86,Points!$B$2:$U$1000,20,FALSE)</f>
        <v>#N/A</v>
      </c>
    </row>
    <row r="87" spans="1:12" x14ac:dyDescent="0.25">
      <c r="A87" s="4" t="s">
        <v>238</v>
      </c>
      <c r="B87" s="11" t="e">
        <f>VLOOKUP(A87,Points!$B$2:$U$1000,5,FALSE)</f>
        <v>#N/A</v>
      </c>
      <c r="C87" s="11" t="e">
        <f>VLOOKUP($A87,Points!$B$2:$U$1000,6,FALSE)</f>
        <v>#N/A</v>
      </c>
      <c r="D87" s="11" t="e">
        <f>VLOOKUP($A87,Points!$B$2:$U$1000,7,FALSE)</f>
        <v>#N/A</v>
      </c>
      <c r="E87" s="11" t="e">
        <f>VLOOKUP($A87,Points!$B$2:$U$1000,8,FALSE)</f>
        <v>#N/A</v>
      </c>
      <c r="F87" s="11" t="e">
        <f>VLOOKUP($A87,Points!$B$2:$U$1000,9,FALSE)</f>
        <v>#N/A</v>
      </c>
      <c r="G87" s="11" t="e">
        <f>VLOOKUP($A87,Points!$B$2:$U$1000,10,FALSE)</f>
        <v>#N/A</v>
      </c>
      <c r="H87" s="11" t="e">
        <f>VLOOKUP($A87,Points!$B$2:$U$1000,12,FALSE)</f>
        <v>#N/A</v>
      </c>
      <c r="I87" s="11" t="e">
        <f>VLOOKUP($A87,Points!$B$2:$U$1000,18,FALSE)</f>
        <v>#N/A</v>
      </c>
      <c r="J87" s="11" t="e">
        <f>VLOOKUP(A87,HitBlock!$B$2:$I$1000,6,FALSE)</f>
        <v>#N/A</v>
      </c>
      <c r="K87" s="11" t="e">
        <f>VLOOKUP(A87,HitBlock!$B$2:$I$1000,8,FALSE)</f>
        <v>#N/A</v>
      </c>
      <c r="L87" s="33" t="e">
        <f>VLOOKUP($A87,Points!$B$2:$U$1000,20,FALSE)</f>
        <v>#N/A</v>
      </c>
    </row>
    <row r="88" spans="1:12" x14ac:dyDescent="0.25">
      <c r="A88" s="4" t="s">
        <v>524</v>
      </c>
      <c r="B88" s="11" t="e">
        <f>VLOOKUP(A88,Points!$B$2:$U$1000,5,FALSE)</f>
        <v>#N/A</v>
      </c>
      <c r="C88" s="11" t="e">
        <f>VLOOKUP($A88,Points!$B$2:$U$1000,6,FALSE)</f>
        <v>#N/A</v>
      </c>
      <c r="D88" s="11" t="e">
        <f>VLOOKUP($A88,Points!$B$2:$U$1000,7,FALSE)</f>
        <v>#N/A</v>
      </c>
      <c r="E88" s="11" t="e">
        <f>VLOOKUP($A88,Points!$B$2:$U$1000,8,FALSE)</f>
        <v>#N/A</v>
      </c>
      <c r="F88" s="11" t="e">
        <f>VLOOKUP($A88,Points!$B$2:$U$1000,9,FALSE)</f>
        <v>#N/A</v>
      </c>
      <c r="G88" s="11" t="e">
        <f>VLOOKUP($A88,Points!$B$2:$U$1000,10,FALSE)</f>
        <v>#N/A</v>
      </c>
      <c r="H88" s="11" t="e">
        <f>VLOOKUP($A88,Points!$B$2:$U$1000,12,FALSE)</f>
        <v>#N/A</v>
      </c>
      <c r="I88" s="11" t="e">
        <f>VLOOKUP($A88,Points!$B$2:$U$1000,18,FALSE)</f>
        <v>#N/A</v>
      </c>
      <c r="J88" s="11" t="e">
        <f>VLOOKUP(A88,HitBlock!$B$2:$I$1000,6,FALSE)</f>
        <v>#N/A</v>
      </c>
      <c r="K88" s="11" t="e">
        <f>VLOOKUP(A88,HitBlock!$B$2:$I$1000,8,FALSE)</f>
        <v>#N/A</v>
      </c>
      <c r="L88" s="33" t="e">
        <f>VLOOKUP($A88,Points!$B$2:$U$1000,20,FALSE)</f>
        <v>#N/A</v>
      </c>
    </row>
    <row r="89" spans="1:12" x14ac:dyDescent="0.25">
      <c r="A89" s="4" t="s">
        <v>447</v>
      </c>
      <c r="B89" s="11" t="e">
        <f>VLOOKUP(A89,Points!$B$2:$U$1000,5,FALSE)</f>
        <v>#N/A</v>
      </c>
      <c r="C89" s="11" t="e">
        <f>VLOOKUP($A89,Points!$B$2:$U$1000,6,FALSE)</f>
        <v>#N/A</v>
      </c>
      <c r="D89" s="11" t="e">
        <f>VLOOKUP($A89,Points!$B$2:$U$1000,7,FALSE)</f>
        <v>#N/A</v>
      </c>
      <c r="E89" s="11" t="e">
        <f>VLOOKUP($A89,Points!$B$2:$U$1000,8,FALSE)</f>
        <v>#N/A</v>
      </c>
      <c r="F89" s="11" t="e">
        <f>VLOOKUP($A89,Points!$B$2:$U$1000,9,FALSE)</f>
        <v>#N/A</v>
      </c>
      <c r="G89" s="11" t="e">
        <f>VLOOKUP($A89,Points!$B$2:$U$1000,10,FALSE)</f>
        <v>#N/A</v>
      </c>
      <c r="H89" s="11" t="e">
        <f>VLOOKUP($A89,Points!$B$2:$U$1000,12,FALSE)</f>
        <v>#N/A</v>
      </c>
      <c r="I89" s="11" t="e">
        <f>VLOOKUP($A89,Points!$B$2:$U$1000,18,FALSE)</f>
        <v>#N/A</v>
      </c>
      <c r="J89" s="11" t="e">
        <f>VLOOKUP(A89,HitBlock!$B$2:$I$1000,6,FALSE)</f>
        <v>#N/A</v>
      </c>
      <c r="K89" s="11" t="e">
        <f>VLOOKUP(A89,HitBlock!$B$2:$I$1000,8,FALSE)</f>
        <v>#N/A</v>
      </c>
      <c r="L89" s="33" t="e">
        <f>VLOOKUP($A89,Points!$B$2:$U$1000,20,FALSE)</f>
        <v>#N/A</v>
      </c>
    </row>
    <row r="90" spans="1:12" x14ac:dyDescent="0.25">
      <c r="A90" s="4" t="s">
        <v>245</v>
      </c>
      <c r="B90" s="11" t="e">
        <f>VLOOKUP(A90,Points!$B$2:$U$1000,5,FALSE)</f>
        <v>#N/A</v>
      </c>
      <c r="C90" s="11" t="e">
        <f>VLOOKUP($A90,Points!$B$2:$U$1000,6,FALSE)</f>
        <v>#N/A</v>
      </c>
      <c r="D90" s="11" t="e">
        <f>VLOOKUP($A90,Points!$B$2:$U$1000,7,FALSE)</f>
        <v>#N/A</v>
      </c>
      <c r="E90" s="11" t="e">
        <f>VLOOKUP($A90,Points!$B$2:$U$1000,8,FALSE)</f>
        <v>#N/A</v>
      </c>
      <c r="F90" s="11" t="e">
        <f>VLOOKUP($A90,Points!$B$2:$U$1000,9,FALSE)</f>
        <v>#N/A</v>
      </c>
      <c r="G90" s="11" t="e">
        <f>VLOOKUP($A90,Points!$B$2:$U$1000,10,FALSE)</f>
        <v>#N/A</v>
      </c>
      <c r="H90" s="11" t="e">
        <f>VLOOKUP($A90,Points!$B$2:$U$1000,12,FALSE)</f>
        <v>#N/A</v>
      </c>
      <c r="I90" s="11" t="e">
        <f>VLOOKUP($A90,Points!$B$2:$U$1000,18,FALSE)</f>
        <v>#N/A</v>
      </c>
      <c r="J90" s="11" t="e">
        <f>VLOOKUP(A90,HitBlock!$B$2:$I$1000,6,FALSE)</f>
        <v>#N/A</v>
      </c>
      <c r="K90" s="11" t="e">
        <f>VLOOKUP(A90,HitBlock!$B$2:$I$1000,8,FALSE)</f>
        <v>#N/A</v>
      </c>
      <c r="L90" s="33" t="e">
        <f>VLOOKUP($A90,Points!$B$2:$U$1000,20,FALSE)</f>
        <v>#N/A</v>
      </c>
    </row>
    <row r="91" spans="1:12" x14ac:dyDescent="0.25">
      <c r="A91" s="4" t="s">
        <v>319</v>
      </c>
      <c r="B91" s="11" t="e">
        <f>VLOOKUP(A91,Points!$B$2:$U$1000,5,FALSE)</f>
        <v>#N/A</v>
      </c>
      <c r="C91" s="11" t="e">
        <f>VLOOKUP($A91,Points!$B$2:$U$1000,6,FALSE)</f>
        <v>#N/A</v>
      </c>
      <c r="D91" s="11" t="e">
        <f>VLOOKUP($A91,Points!$B$2:$U$1000,7,FALSE)</f>
        <v>#N/A</v>
      </c>
      <c r="E91" s="11" t="e">
        <f>VLOOKUP($A91,Points!$B$2:$U$1000,8,FALSE)</f>
        <v>#N/A</v>
      </c>
      <c r="F91" s="11" t="e">
        <f>VLOOKUP($A91,Points!$B$2:$U$1000,9,FALSE)</f>
        <v>#N/A</v>
      </c>
      <c r="G91" s="11" t="e">
        <f>VLOOKUP($A91,Points!$B$2:$U$1000,10,FALSE)</f>
        <v>#N/A</v>
      </c>
      <c r="H91" s="11" t="e">
        <f>VLOOKUP($A91,Points!$B$2:$U$1000,12,FALSE)</f>
        <v>#N/A</v>
      </c>
      <c r="I91" s="11" t="e">
        <f>VLOOKUP($A91,Points!$B$2:$U$1000,18,FALSE)</f>
        <v>#N/A</v>
      </c>
      <c r="J91" s="11" t="e">
        <f>VLOOKUP(A91,HitBlock!$B$2:$I$1000,6,FALSE)</f>
        <v>#N/A</v>
      </c>
      <c r="K91" s="11" t="e">
        <f>VLOOKUP(A91,HitBlock!$B$2:$I$1000,8,FALSE)</f>
        <v>#N/A</v>
      </c>
      <c r="L91" s="33" t="e">
        <f>VLOOKUP($A91,Points!$B$2:$U$1000,20,FALSE)</f>
        <v>#N/A</v>
      </c>
    </row>
    <row r="92" spans="1:12" x14ac:dyDescent="0.25">
      <c r="A92" s="4" t="s">
        <v>181</v>
      </c>
      <c r="B92" s="11" t="e">
        <f>VLOOKUP(A92,Points!$B$2:$U$1000,5,FALSE)</f>
        <v>#N/A</v>
      </c>
      <c r="C92" s="11" t="e">
        <f>VLOOKUP($A92,Points!$B$2:$U$1000,6,FALSE)</f>
        <v>#N/A</v>
      </c>
      <c r="D92" s="11" t="e">
        <f>VLOOKUP($A92,Points!$B$2:$U$1000,7,FALSE)</f>
        <v>#N/A</v>
      </c>
      <c r="E92" s="11" t="e">
        <f>VLOOKUP($A92,Points!$B$2:$U$1000,8,FALSE)</f>
        <v>#N/A</v>
      </c>
      <c r="F92" s="11" t="e">
        <f>VLOOKUP($A92,Points!$B$2:$U$1000,9,FALSE)</f>
        <v>#N/A</v>
      </c>
      <c r="G92" s="11" t="e">
        <f>VLOOKUP($A92,Points!$B$2:$U$1000,10,FALSE)</f>
        <v>#N/A</v>
      </c>
      <c r="H92" s="11" t="e">
        <f>VLOOKUP($A92,Points!$B$2:$U$1000,12,FALSE)</f>
        <v>#N/A</v>
      </c>
      <c r="I92" s="11" t="e">
        <f>VLOOKUP($A92,Points!$B$2:$U$1000,18,FALSE)</f>
        <v>#N/A</v>
      </c>
      <c r="J92" s="11" t="e">
        <f>VLOOKUP(A92,HitBlock!$B$2:$I$1000,6,FALSE)</f>
        <v>#N/A</v>
      </c>
      <c r="K92" s="11" t="e">
        <f>VLOOKUP(A92,HitBlock!$B$2:$I$1000,8,FALSE)</f>
        <v>#N/A</v>
      </c>
      <c r="L92" s="33" t="e">
        <f>VLOOKUP($A92,Points!$B$2:$U$1000,20,FALSE)</f>
        <v>#N/A</v>
      </c>
    </row>
    <row r="93" spans="1:12" x14ac:dyDescent="0.25">
      <c r="A93" s="4" t="s">
        <v>187</v>
      </c>
      <c r="B93" s="11" t="e">
        <f>VLOOKUP(A93,Points!$B$2:$U$1000,5,FALSE)</f>
        <v>#N/A</v>
      </c>
      <c r="C93" s="11" t="e">
        <f>VLOOKUP($A93,Points!$B$2:$U$1000,6,FALSE)</f>
        <v>#N/A</v>
      </c>
      <c r="D93" s="11" t="e">
        <f>VLOOKUP($A93,Points!$B$2:$U$1000,7,FALSE)</f>
        <v>#N/A</v>
      </c>
      <c r="E93" s="11" t="e">
        <f>VLOOKUP($A93,Points!$B$2:$U$1000,8,FALSE)</f>
        <v>#N/A</v>
      </c>
      <c r="F93" s="11" t="e">
        <f>VLOOKUP($A93,Points!$B$2:$U$1000,9,FALSE)</f>
        <v>#N/A</v>
      </c>
      <c r="G93" s="11" t="e">
        <f>VLOOKUP($A93,Points!$B$2:$U$1000,10,FALSE)</f>
        <v>#N/A</v>
      </c>
      <c r="H93" s="11" t="e">
        <f>VLOOKUP($A93,Points!$B$2:$U$1000,12,FALSE)</f>
        <v>#N/A</v>
      </c>
      <c r="I93" s="11" t="e">
        <f>VLOOKUP($A93,Points!$B$2:$U$1000,18,FALSE)</f>
        <v>#N/A</v>
      </c>
      <c r="J93" s="11" t="e">
        <f>VLOOKUP(A93,HitBlock!$B$2:$I$1000,6,FALSE)</f>
        <v>#N/A</v>
      </c>
      <c r="K93" s="11" t="e">
        <f>VLOOKUP(A93,HitBlock!$B$2:$I$1000,8,FALSE)</f>
        <v>#N/A</v>
      </c>
      <c r="L93" s="33" t="e">
        <f>VLOOKUP($A93,Points!$B$2:$U$1000,20,FALSE)</f>
        <v>#N/A</v>
      </c>
    </row>
    <row r="94" spans="1:12" x14ac:dyDescent="0.25">
      <c r="A94" s="4" t="s">
        <v>176</v>
      </c>
      <c r="B94" s="11" t="e">
        <f>VLOOKUP(A94,Points!$B$2:$U$1000,5,FALSE)</f>
        <v>#N/A</v>
      </c>
      <c r="C94" s="11" t="e">
        <f>VLOOKUP($A94,Points!$B$2:$U$1000,6,FALSE)</f>
        <v>#N/A</v>
      </c>
      <c r="D94" s="11" t="e">
        <f>VLOOKUP($A94,Points!$B$2:$U$1000,7,FALSE)</f>
        <v>#N/A</v>
      </c>
      <c r="E94" s="11" t="e">
        <f>VLOOKUP($A94,Points!$B$2:$U$1000,8,FALSE)</f>
        <v>#N/A</v>
      </c>
      <c r="F94" s="11" t="e">
        <f>VLOOKUP($A94,Points!$B$2:$U$1000,9,FALSE)</f>
        <v>#N/A</v>
      </c>
      <c r="G94" s="11" t="e">
        <f>VLOOKUP($A94,Points!$B$2:$U$1000,10,FALSE)</f>
        <v>#N/A</v>
      </c>
      <c r="H94" s="11" t="e">
        <f>VLOOKUP($A94,Points!$B$2:$U$1000,12,FALSE)</f>
        <v>#N/A</v>
      </c>
      <c r="I94" s="11" t="e">
        <f>VLOOKUP($A94,Points!$B$2:$U$1000,18,FALSE)</f>
        <v>#N/A</v>
      </c>
      <c r="J94" s="11" t="e">
        <f>VLOOKUP(A94,HitBlock!$B$2:$I$1000,6,FALSE)</f>
        <v>#N/A</v>
      </c>
      <c r="K94" s="11" t="e">
        <f>VLOOKUP(A94,HitBlock!$B$2:$I$1000,8,FALSE)</f>
        <v>#N/A</v>
      </c>
      <c r="L94" s="33" t="e">
        <f>VLOOKUP($A94,Points!$B$2:$U$1000,20,FALSE)</f>
        <v>#N/A</v>
      </c>
    </row>
    <row r="95" spans="1:12" x14ac:dyDescent="0.25">
      <c r="A95" s="4" t="s">
        <v>144</v>
      </c>
      <c r="B95" s="11" t="e">
        <f>VLOOKUP(A95,Points!$B$2:$U$1000,5,FALSE)</f>
        <v>#N/A</v>
      </c>
      <c r="C95" s="11" t="e">
        <f>VLOOKUP($A95,Points!$B$2:$U$1000,6,FALSE)</f>
        <v>#N/A</v>
      </c>
      <c r="D95" s="11" t="e">
        <f>VLOOKUP($A95,Points!$B$2:$U$1000,7,FALSE)</f>
        <v>#N/A</v>
      </c>
      <c r="E95" s="11" t="e">
        <f>VLOOKUP($A95,Points!$B$2:$U$1000,8,FALSE)</f>
        <v>#N/A</v>
      </c>
      <c r="F95" s="11" t="e">
        <f>VLOOKUP($A95,Points!$B$2:$U$1000,9,FALSE)</f>
        <v>#N/A</v>
      </c>
      <c r="G95" s="11" t="e">
        <f>VLOOKUP($A95,Points!$B$2:$U$1000,10,FALSE)</f>
        <v>#N/A</v>
      </c>
      <c r="H95" s="11" t="e">
        <f>VLOOKUP($A95,Points!$B$2:$U$1000,12,FALSE)</f>
        <v>#N/A</v>
      </c>
      <c r="I95" s="11" t="e">
        <f>VLOOKUP($A95,Points!$B$2:$U$1000,18,FALSE)</f>
        <v>#N/A</v>
      </c>
      <c r="J95" s="11" t="e">
        <f>VLOOKUP(A95,HitBlock!$B$2:$I$1000,6,FALSE)</f>
        <v>#N/A</v>
      </c>
      <c r="K95" s="11" t="e">
        <f>VLOOKUP(A95,HitBlock!$B$2:$I$1000,8,FALSE)</f>
        <v>#N/A</v>
      </c>
      <c r="L95" s="33" t="e">
        <f>VLOOKUP($A95,Points!$B$2:$U$1000,20,FALSE)</f>
        <v>#N/A</v>
      </c>
    </row>
    <row r="96" spans="1:12" x14ac:dyDescent="0.25">
      <c r="A96" s="4" t="s">
        <v>341</v>
      </c>
      <c r="B96" s="11" t="e">
        <f>VLOOKUP(A96,Points!$B$2:$U$1000,5,FALSE)</f>
        <v>#N/A</v>
      </c>
      <c r="C96" s="11" t="e">
        <f>VLOOKUP($A96,Points!$B$2:$U$1000,6,FALSE)</f>
        <v>#N/A</v>
      </c>
      <c r="D96" s="11" t="e">
        <f>VLOOKUP($A96,Points!$B$2:$U$1000,7,FALSE)</f>
        <v>#N/A</v>
      </c>
      <c r="E96" s="11" t="e">
        <f>VLOOKUP($A96,Points!$B$2:$U$1000,8,FALSE)</f>
        <v>#N/A</v>
      </c>
      <c r="F96" s="11" t="e">
        <f>VLOOKUP($A96,Points!$B$2:$U$1000,9,FALSE)</f>
        <v>#N/A</v>
      </c>
      <c r="G96" s="11" t="e">
        <f>VLOOKUP($A96,Points!$B$2:$U$1000,10,FALSE)</f>
        <v>#N/A</v>
      </c>
      <c r="H96" s="11" t="e">
        <f>VLOOKUP($A96,Points!$B$2:$U$1000,12,FALSE)</f>
        <v>#N/A</v>
      </c>
      <c r="I96" s="11" t="e">
        <f>VLOOKUP($A96,Points!$B$2:$U$1000,18,FALSE)</f>
        <v>#N/A</v>
      </c>
      <c r="J96" s="11" t="e">
        <f>VLOOKUP(A96,HitBlock!$B$2:$I$1000,6,FALSE)</f>
        <v>#N/A</v>
      </c>
      <c r="K96" s="11" t="e">
        <f>VLOOKUP(A96,HitBlock!$B$2:$I$1000,8,FALSE)</f>
        <v>#N/A</v>
      </c>
      <c r="L96" s="33" t="e">
        <f>VLOOKUP($A96,Points!$B$2:$U$1000,20,FALSE)</f>
        <v>#N/A</v>
      </c>
    </row>
    <row r="97" spans="1:12" x14ac:dyDescent="0.25">
      <c r="A97" s="4" t="s">
        <v>262</v>
      </c>
      <c r="B97" s="11" t="e">
        <f>VLOOKUP(A97,Points!$B$2:$U$1000,5,FALSE)</f>
        <v>#N/A</v>
      </c>
      <c r="C97" s="11" t="e">
        <f>VLOOKUP($A97,Points!$B$2:$U$1000,6,FALSE)</f>
        <v>#N/A</v>
      </c>
      <c r="D97" s="11" t="e">
        <f>VLOOKUP($A97,Points!$B$2:$U$1000,7,FALSE)</f>
        <v>#N/A</v>
      </c>
      <c r="E97" s="11" t="e">
        <f>VLOOKUP($A97,Points!$B$2:$U$1000,8,FALSE)</f>
        <v>#N/A</v>
      </c>
      <c r="F97" s="11" t="e">
        <f>VLOOKUP($A97,Points!$B$2:$U$1000,9,FALSE)</f>
        <v>#N/A</v>
      </c>
      <c r="G97" s="11" t="e">
        <f>VLOOKUP($A97,Points!$B$2:$U$1000,10,FALSE)</f>
        <v>#N/A</v>
      </c>
      <c r="H97" s="11" t="e">
        <f>VLOOKUP($A97,Points!$B$2:$U$1000,12,FALSE)</f>
        <v>#N/A</v>
      </c>
      <c r="I97" s="11" t="e">
        <f>VLOOKUP($A97,Points!$B$2:$U$1000,18,FALSE)</f>
        <v>#N/A</v>
      </c>
      <c r="J97" s="11" t="e">
        <f>VLOOKUP(A97,HitBlock!$B$2:$I$1000,6,FALSE)</f>
        <v>#N/A</v>
      </c>
      <c r="K97" s="11" t="e">
        <f>VLOOKUP(A97,HitBlock!$B$2:$I$1000,8,FALSE)</f>
        <v>#N/A</v>
      </c>
      <c r="L97" s="33" t="e">
        <f>VLOOKUP($A97,Points!$B$2:$U$1000,20,FALSE)</f>
        <v>#N/A</v>
      </c>
    </row>
    <row r="98" spans="1:12" x14ac:dyDescent="0.25">
      <c r="A98" s="4" t="s">
        <v>293</v>
      </c>
      <c r="B98" s="11" t="e">
        <f>VLOOKUP(A98,Points!$B$2:$U$1000,5,FALSE)</f>
        <v>#N/A</v>
      </c>
      <c r="C98" s="11" t="e">
        <f>VLOOKUP($A98,Points!$B$2:$U$1000,6,FALSE)</f>
        <v>#N/A</v>
      </c>
      <c r="D98" s="11" t="e">
        <f>VLOOKUP($A98,Points!$B$2:$U$1000,7,FALSE)</f>
        <v>#N/A</v>
      </c>
      <c r="E98" s="11" t="e">
        <f>VLOOKUP($A98,Points!$B$2:$U$1000,8,FALSE)</f>
        <v>#N/A</v>
      </c>
      <c r="F98" s="11" t="e">
        <f>VLOOKUP($A98,Points!$B$2:$U$1000,9,FALSE)</f>
        <v>#N/A</v>
      </c>
      <c r="G98" s="11" t="e">
        <f>VLOOKUP($A98,Points!$B$2:$U$1000,10,FALSE)</f>
        <v>#N/A</v>
      </c>
      <c r="H98" s="11" t="e">
        <f>VLOOKUP($A98,Points!$B$2:$U$1000,12,FALSE)</f>
        <v>#N/A</v>
      </c>
      <c r="I98" s="11" t="e">
        <f>VLOOKUP($A98,Points!$B$2:$U$1000,18,FALSE)</f>
        <v>#N/A</v>
      </c>
      <c r="J98" s="11" t="e">
        <f>VLOOKUP(A98,HitBlock!$B$2:$I$1000,6,FALSE)</f>
        <v>#N/A</v>
      </c>
      <c r="K98" s="11" t="e">
        <f>VLOOKUP(A98,HitBlock!$B$2:$I$1000,8,FALSE)</f>
        <v>#N/A</v>
      </c>
      <c r="L98" s="33" t="e">
        <f>VLOOKUP($A98,Points!$B$2:$U$1000,20,FALSE)</f>
        <v>#N/A</v>
      </c>
    </row>
    <row r="99" spans="1:12" x14ac:dyDescent="0.25">
      <c r="A99" s="4" t="s">
        <v>244</v>
      </c>
      <c r="B99" s="11" t="e">
        <f>VLOOKUP(A99,Points!$B$2:$U$1000,5,FALSE)</f>
        <v>#N/A</v>
      </c>
      <c r="C99" s="11" t="e">
        <f>VLOOKUP($A99,Points!$B$2:$U$1000,6,FALSE)</f>
        <v>#N/A</v>
      </c>
      <c r="D99" s="11" t="e">
        <f>VLOOKUP($A99,Points!$B$2:$U$1000,7,FALSE)</f>
        <v>#N/A</v>
      </c>
      <c r="E99" s="11" t="e">
        <f>VLOOKUP($A99,Points!$B$2:$U$1000,8,FALSE)</f>
        <v>#N/A</v>
      </c>
      <c r="F99" s="11" t="e">
        <f>VLOOKUP($A99,Points!$B$2:$U$1000,9,FALSE)</f>
        <v>#N/A</v>
      </c>
      <c r="G99" s="11" t="e">
        <f>VLOOKUP($A99,Points!$B$2:$U$1000,10,FALSE)</f>
        <v>#N/A</v>
      </c>
      <c r="H99" s="11" t="e">
        <f>VLOOKUP($A99,Points!$B$2:$U$1000,12,FALSE)</f>
        <v>#N/A</v>
      </c>
      <c r="I99" s="11" t="e">
        <f>VLOOKUP($A99,Points!$B$2:$U$1000,18,FALSE)</f>
        <v>#N/A</v>
      </c>
      <c r="J99" s="11" t="e">
        <f>VLOOKUP(A99,HitBlock!$B$2:$I$1000,6,FALSE)</f>
        <v>#N/A</v>
      </c>
      <c r="K99" s="11" t="e">
        <f>VLOOKUP(A99,HitBlock!$B$2:$I$1000,8,FALSE)</f>
        <v>#N/A</v>
      </c>
      <c r="L99" s="33" t="e">
        <f>VLOOKUP($A99,Points!$B$2:$U$1000,20,FALSE)</f>
        <v>#N/A</v>
      </c>
    </row>
    <row r="100" spans="1:12" x14ac:dyDescent="0.25">
      <c r="A100" s="4" t="s">
        <v>290</v>
      </c>
      <c r="B100" s="11" t="e">
        <f>VLOOKUP(A100,Points!$B$2:$U$1000,5,FALSE)</f>
        <v>#N/A</v>
      </c>
      <c r="C100" s="11" t="e">
        <f>VLOOKUP($A100,Points!$B$2:$U$1000,6,FALSE)</f>
        <v>#N/A</v>
      </c>
      <c r="D100" s="11" t="e">
        <f>VLOOKUP($A100,Points!$B$2:$U$1000,7,FALSE)</f>
        <v>#N/A</v>
      </c>
      <c r="E100" s="11" t="e">
        <f>VLOOKUP($A100,Points!$B$2:$U$1000,8,FALSE)</f>
        <v>#N/A</v>
      </c>
      <c r="F100" s="11" t="e">
        <f>VLOOKUP($A100,Points!$B$2:$U$1000,9,FALSE)</f>
        <v>#N/A</v>
      </c>
      <c r="G100" s="11" t="e">
        <f>VLOOKUP($A100,Points!$B$2:$U$1000,10,FALSE)</f>
        <v>#N/A</v>
      </c>
      <c r="H100" s="11" t="e">
        <f>VLOOKUP($A100,Points!$B$2:$U$1000,12,FALSE)</f>
        <v>#N/A</v>
      </c>
      <c r="I100" s="11" t="e">
        <f>VLOOKUP($A100,Points!$B$2:$U$1000,18,FALSE)</f>
        <v>#N/A</v>
      </c>
      <c r="J100" s="11" t="e">
        <f>VLOOKUP(A100,HitBlock!$B$2:$I$1000,6,FALSE)</f>
        <v>#N/A</v>
      </c>
      <c r="K100" s="11" t="e">
        <f>VLOOKUP(A100,HitBlock!$B$2:$I$1000,8,FALSE)</f>
        <v>#N/A</v>
      </c>
      <c r="L100" s="33" t="e">
        <f>VLOOKUP($A100,Points!$B$2:$U$1000,20,FALSE)</f>
        <v>#N/A</v>
      </c>
    </row>
    <row r="101" spans="1:12" x14ac:dyDescent="0.25">
      <c r="A101" s="4" t="s">
        <v>380</v>
      </c>
      <c r="B101" s="11" t="e">
        <f>VLOOKUP(A101,Points!$B$2:$U$1000,5,FALSE)</f>
        <v>#N/A</v>
      </c>
      <c r="C101" s="11" t="e">
        <f>VLOOKUP($A101,Points!$B$2:$U$1000,6,FALSE)</f>
        <v>#N/A</v>
      </c>
      <c r="D101" s="11" t="e">
        <f>VLOOKUP($A101,Points!$B$2:$U$1000,7,FALSE)</f>
        <v>#N/A</v>
      </c>
      <c r="E101" s="11" t="e">
        <f>VLOOKUP($A101,Points!$B$2:$U$1000,8,FALSE)</f>
        <v>#N/A</v>
      </c>
      <c r="F101" s="11" t="e">
        <f>VLOOKUP($A101,Points!$B$2:$U$1000,9,FALSE)</f>
        <v>#N/A</v>
      </c>
      <c r="G101" s="11" t="e">
        <f>VLOOKUP($A101,Points!$B$2:$U$1000,10,FALSE)</f>
        <v>#N/A</v>
      </c>
      <c r="H101" s="11" t="e">
        <f>VLOOKUP($A101,Points!$B$2:$U$1000,12,FALSE)</f>
        <v>#N/A</v>
      </c>
      <c r="I101" s="11" t="e">
        <f>VLOOKUP($A101,Points!$B$2:$U$1000,18,FALSE)</f>
        <v>#N/A</v>
      </c>
      <c r="J101" s="11" t="e">
        <f>VLOOKUP(A101,HitBlock!$B$2:$I$1000,6,FALSE)</f>
        <v>#N/A</v>
      </c>
      <c r="K101" s="11" t="e">
        <f>VLOOKUP(A101,HitBlock!$B$2:$I$1000,8,FALSE)</f>
        <v>#N/A</v>
      </c>
      <c r="L101" s="33" t="e">
        <f>VLOOKUP($A101,Points!$B$2:$U$1000,20,FALSE)</f>
        <v>#N/A</v>
      </c>
    </row>
    <row r="102" spans="1:12" x14ac:dyDescent="0.25">
      <c r="A102" s="4" t="s">
        <v>250</v>
      </c>
      <c r="B102" s="11" t="e">
        <f>VLOOKUP(A102,Points!$B$2:$U$1000,5,FALSE)</f>
        <v>#N/A</v>
      </c>
      <c r="C102" s="11" t="e">
        <f>VLOOKUP($A102,Points!$B$2:$U$1000,6,FALSE)</f>
        <v>#N/A</v>
      </c>
      <c r="D102" s="11" t="e">
        <f>VLOOKUP($A102,Points!$B$2:$U$1000,7,FALSE)</f>
        <v>#N/A</v>
      </c>
      <c r="E102" s="11" t="e">
        <f>VLOOKUP($A102,Points!$B$2:$U$1000,8,FALSE)</f>
        <v>#N/A</v>
      </c>
      <c r="F102" s="11" t="e">
        <f>VLOOKUP($A102,Points!$B$2:$U$1000,9,FALSE)</f>
        <v>#N/A</v>
      </c>
      <c r="G102" s="11" t="e">
        <f>VLOOKUP($A102,Points!$B$2:$U$1000,10,FALSE)</f>
        <v>#N/A</v>
      </c>
      <c r="H102" s="11" t="e">
        <f>VLOOKUP($A102,Points!$B$2:$U$1000,12,FALSE)</f>
        <v>#N/A</v>
      </c>
      <c r="I102" s="11" t="e">
        <f>VLOOKUP($A102,Points!$B$2:$U$1000,18,FALSE)</f>
        <v>#N/A</v>
      </c>
      <c r="J102" s="11" t="e">
        <f>VLOOKUP(A102,HitBlock!$B$2:$I$1000,6,FALSE)</f>
        <v>#N/A</v>
      </c>
      <c r="K102" s="11" t="e">
        <f>VLOOKUP(A102,HitBlock!$B$2:$I$1000,8,FALSE)</f>
        <v>#N/A</v>
      </c>
      <c r="L102" s="33" t="e">
        <f>VLOOKUP($A102,Points!$B$2:$U$1000,20,FALSE)</f>
        <v>#N/A</v>
      </c>
    </row>
    <row r="103" spans="1:12" x14ac:dyDescent="0.25">
      <c r="A103" s="4" t="s">
        <v>280</v>
      </c>
      <c r="B103" s="11" t="e">
        <f>VLOOKUP(A103,Points!$B$2:$U$1000,5,FALSE)</f>
        <v>#N/A</v>
      </c>
      <c r="C103" s="11" t="e">
        <f>VLOOKUP($A103,Points!$B$2:$U$1000,6,FALSE)</f>
        <v>#N/A</v>
      </c>
      <c r="D103" s="11" t="e">
        <f>VLOOKUP($A103,Points!$B$2:$U$1000,7,FALSE)</f>
        <v>#N/A</v>
      </c>
      <c r="E103" s="11" t="e">
        <f>VLOOKUP($A103,Points!$B$2:$U$1000,8,FALSE)</f>
        <v>#N/A</v>
      </c>
      <c r="F103" s="11" t="e">
        <f>VLOOKUP($A103,Points!$B$2:$U$1000,9,FALSE)</f>
        <v>#N/A</v>
      </c>
      <c r="G103" s="11" t="e">
        <f>VLOOKUP($A103,Points!$B$2:$U$1000,10,FALSE)</f>
        <v>#N/A</v>
      </c>
      <c r="H103" s="11" t="e">
        <f>VLOOKUP($A103,Points!$B$2:$U$1000,12,FALSE)</f>
        <v>#N/A</v>
      </c>
      <c r="I103" s="11" t="e">
        <f>VLOOKUP($A103,Points!$B$2:$U$1000,18,FALSE)</f>
        <v>#N/A</v>
      </c>
      <c r="J103" s="11" t="e">
        <f>VLOOKUP(A103,HitBlock!$B$2:$I$1000,6,FALSE)</f>
        <v>#N/A</v>
      </c>
      <c r="K103" s="11" t="e">
        <f>VLOOKUP(A103,HitBlock!$B$2:$I$1000,8,FALSE)</f>
        <v>#N/A</v>
      </c>
      <c r="L103" s="33" t="e">
        <f>VLOOKUP($A103,Points!$B$2:$U$1000,20,FALSE)</f>
        <v>#N/A</v>
      </c>
    </row>
    <row r="104" spans="1:12" x14ac:dyDescent="0.25">
      <c r="A104" s="4" t="s">
        <v>286</v>
      </c>
      <c r="B104" s="11" t="e">
        <f>VLOOKUP(A104,Points!$B$2:$U$1000,5,FALSE)</f>
        <v>#N/A</v>
      </c>
      <c r="C104" s="11" t="e">
        <f>VLOOKUP($A104,Points!$B$2:$U$1000,6,FALSE)</f>
        <v>#N/A</v>
      </c>
      <c r="D104" s="11" t="e">
        <f>VLOOKUP($A104,Points!$B$2:$U$1000,7,FALSE)</f>
        <v>#N/A</v>
      </c>
      <c r="E104" s="11" t="e">
        <f>VLOOKUP($A104,Points!$B$2:$U$1000,8,FALSE)</f>
        <v>#N/A</v>
      </c>
      <c r="F104" s="11" t="e">
        <f>VLOOKUP($A104,Points!$B$2:$U$1000,9,FALSE)</f>
        <v>#N/A</v>
      </c>
      <c r="G104" s="11" t="e">
        <f>VLOOKUP($A104,Points!$B$2:$U$1000,10,FALSE)</f>
        <v>#N/A</v>
      </c>
      <c r="H104" s="11" t="e">
        <f>VLOOKUP($A104,Points!$B$2:$U$1000,12,FALSE)</f>
        <v>#N/A</v>
      </c>
      <c r="I104" s="11" t="e">
        <f>VLOOKUP($A104,Points!$B$2:$U$1000,18,FALSE)</f>
        <v>#N/A</v>
      </c>
      <c r="J104" s="11" t="e">
        <f>VLOOKUP(A104,HitBlock!$B$2:$I$1000,6,FALSE)</f>
        <v>#N/A</v>
      </c>
      <c r="K104" s="11" t="e">
        <f>VLOOKUP(A104,HitBlock!$B$2:$I$1000,8,FALSE)</f>
        <v>#N/A</v>
      </c>
      <c r="L104" s="33" t="e">
        <f>VLOOKUP($A104,Points!$B$2:$U$1000,20,FALSE)</f>
        <v>#N/A</v>
      </c>
    </row>
    <row r="105" spans="1:12" x14ac:dyDescent="0.25">
      <c r="A105" s="4" t="s">
        <v>167</v>
      </c>
      <c r="B105" s="11" t="e">
        <f>VLOOKUP(A105,Points!$B$2:$U$1000,5,FALSE)</f>
        <v>#N/A</v>
      </c>
      <c r="C105" s="11" t="e">
        <f>VLOOKUP($A105,Points!$B$2:$U$1000,6,FALSE)</f>
        <v>#N/A</v>
      </c>
      <c r="D105" s="11" t="e">
        <f>VLOOKUP($A105,Points!$B$2:$U$1000,7,FALSE)</f>
        <v>#N/A</v>
      </c>
      <c r="E105" s="11" t="e">
        <f>VLOOKUP($A105,Points!$B$2:$U$1000,8,FALSE)</f>
        <v>#N/A</v>
      </c>
      <c r="F105" s="11" t="e">
        <f>VLOOKUP($A105,Points!$B$2:$U$1000,9,FALSE)</f>
        <v>#N/A</v>
      </c>
      <c r="G105" s="11" t="e">
        <f>VLOOKUP($A105,Points!$B$2:$U$1000,10,FALSE)</f>
        <v>#N/A</v>
      </c>
      <c r="H105" s="11" t="e">
        <f>VLOOKUP($A105,Points!$B$2:$U$1000,12,FALSE)</f>
        <v>#N/A</v>
      </c>
      <c r="I105" s="11" t="e">
        <f>VLOOKUP($A105,Points!$B$2:$U$1000,18,FALSE)</f>
        <v>#N/A</v>
      </c>
      <c r="J105" s="11" t="e">
        <f>VLOOKUP(A105,HitBlock!$B$2:$I$1000,6,FALSE)</f>
        <v>#N/A</v>
      </c>
      <c r="K105" s="11" t="e">
        <f>VLOOKUP(A105,HitBlock!$B$2:$I$1000,8,FALSE)</f>
        <v>#N/A</v>
      </c>
      <c r="L105" s="33" t="e">
        <f>VLOOKUP($A105,Points!$B$2:$U$1000,20,FALSE)</f>
        <v>#N/A</v>
      </c>
    </row>
    <row r="106" spans="1:12" x14ac:dyDescent="0.25">
      <c r="A106" s="4" t="s">
        <v>408</v>
      </c>
      <c r="B106" s="11" t="e">
        <f>VLOOKUP(A106,Points!$B$2:$U$1000,5,FALSE)</f>
        <v>#N/A</v>
      </c>
      <c r="C106" s="11" t="e">
        <f>VLOOKUP($A106,Points!$B$2:$U$1000,6,FALSE)</f>
        <v>#N/A</v>
      </c>
      <c r="D106" s="11" t="e">
        <f>VLOOKUP($A106,Points!$B$2:$U$1000,7,FALSE)</f>
        <v>#N/A</v>
      </c>
      <c r="E106" s="11" t="e">
        <f>VLOOKUP($A106,Points!$B$2:$U$1000,8,FALSE)</f>
        <v>#N/A</v>
      </c>
      <c r="F106" s="11" t="e">
        <f>VLOOKUP($A106,Points!$B$2:$U$1000,9,FALSE)</f>
        <v>#N/A</v>
      </c>
      <c r="G106" s="11" t="e">
        <f>VLOOKUP($A106,Points!$B$2:$U$1000,10,FALSE)</f>
        <v>#N/A</v>
      </c>
      <c r="H106" s="11" t="e">
        <f>VLOOKUP($A106,Points!$B$2:$U$1000,12,FALSE)</f>
        <v>#N/A</v>
      </c>
      <c r="I106" s="11" t="e">
        <f>VLOOKUP($A106,Points!$B$2:$U$1000,18,FALSE)</f>
        <v>#N/A</v>
      </c>
      <c r="J106" s="11" t="e">
        <f>VLOOKUP(A106,HitBlock!$B$2:$I$1000,6,FALSE)</f>
        <v>#N/A</v>
      </c>
      <c r="K106" s="11" t="e">
        <f>VLOOKUP(A106,HitBlock!$B$2:$I$1000,8,FALSE)</f>
        <v>#N/A</v>
      </c>
      <c r="L106" s="33" t="e">
        <f>VLOOKUP($A106,Points!$B$2:$U$1000,20,FALSE)</f>
        <v>#N/A</v>
      </c>
    </row>
    <row r="107" spans="1:12" x14ac:dyDescent="0.25">
      <c r="A107" s="4" t="s">
        <v>226</v>
      </c>
      <c r="B107" s="11" t="e">
        <f>VLOOKUP(A107,Points!$B$2:$U$1000,5,FALSE)</f>
        <v>#N/A</v>
      </c>
      <c r="C107" s="11" t="e">
        <f>VLOOKUP($A107,Points!$B$2:$U$1000,6,FALSE)</f>
        <v>#N/A</v>
      </c>
      <c r="D107" s="11" t="e">
        <f>VLOOKUP($A107,Points!$B$2:$U$1000,7,FALSE)</f>
        <v>#N/A</v>
      </c>
      <c r="E107" s="11" t="e">
        <f>VLOOKUP($A107,Points!$B$2:$U$1000,8,FALSE)</f>
        <v>#N/A</v>
      </c>
      <c r="F107" s="11" t="e">
        <f>VLOOKUP($A107,Points!$B$2:$U$1000,9,FALSE)</f>
        <v>#N/A</v>
      </c>
      <c r="G107" s="11" t="e">
        <f>VLOOKUP($A107,Points!$B$2:$U$1000,10,FALSE)</f>
        <v>#N/A</v>
      </c>
      <c r="H107" s="11" t="e">
        <f>VLOOKUP($A107,Points!$B$2:$U$1000,12,FALSE)</f>
        <v>#N/A</v>
      </c>
      <c r="I107" s="11" t="e">
        <f>VLOOKUP($A107,Points!$B$2:$U$1000,18,FALSE)</f>
        <v>#N/A</v>
      </c>
      <c r="J107" s="11" t="e">
        <f>VLOOKUP(A107,HitBlock!$B$2:$I$1000,6,FALSE)</f>
        <v>#N/A</v>
      </c>
      <c r="K107" s="11" t="e">
        <f>VLOOKUP(A107,HitBlock!$B$2:$I$1000,8,FALSE)</f>
        <v>#N/A</v>
      </c>
      <c r="L107" s="33" t="e">
        <f>VLOOKUP($A107,Points!$B$2:$U$1000,20,FALSE)</f>
        <v>#N/A</v>
      </c>
    </row>
    <row r="108" spans="1:12" x14ac:dyDescent="0.25">
      <c r="A108" s="4" t="s">
        <v>233</v>
      </c>
      <c r="B108" s="11" t="e">
        <f>VLOOKUP(A108,Points!$B$2:$U$1000,5,FALSE)</f>
        <v>#N/A</v>
      </c>
      <c r="C108" s="11" t="e">
        <f>VLOOKUP($A108,Points!$B$2:$U$1000,6,FALSE)</f>
        <v>#N/A</v>
      </c>
      <c r="D108" s="11" t="e">
        <f>VLOOKUP($A108,Points!$B$2:$U$1000,7,FALSE)</f>
        <v>#N/A</v>
      </c>
      <c r="E108" s="11" t="e">
        <f>VLOOKUP($A108,Points!$B$2:$U$1000,8,FALSE)</f>
        <v>#N/A</v>
      </c>
      <c r="F108" s="11" t="e">
        <f>VLOOKUP($A108,Points!$B$2:$U$1000,9,FALSE)</f>
        <v>#N/A</v>
      </c>
      <c r="G108" s="11" t="e">
        <f>VLOOKUP($A108,Points!$B$2:$U$1000,10,FALSE)</f>
        <v>#N/A</v>
      </c>
      <c r="H108" s="11" t="e">
        <f>VLOOKUP($A108,Points!$B$2:$U$1000,12,FALSE)</f>
        <v>#N/A</v>
      </c>
      <c r="I108" s="11" t="e">
        <f>VLOOKUP($A108,Points!$B$2:$U$1000,18,FALSE)</f>
        <v>#N/A</v>
      </c>
      <c r="J108" s="11" t="e">
        <f>VLOOKUP(A108,HitBlock!$B$2:$I$1000,6,FALSE)</f>
        <v>#N/A</v>
      </c>
      <c r="K108" s="11" t="e">
        <f>VLOOKUP(A108,HitBlock!$B$2:$I$1000,8,FALSE)</f>
        <v>#N/A</v>
      </c>
      <c r="L108" s="33" t="e">
        <f>VLOOKUP($A108,Points!$B$2:$U$1000,20,FALSE)</f>
        <v>#N/A</v>
      </c>
    </row>
    <row r="109" spans="1:12" x14ac:dyDescent="0.25">
      <c r="A109" s="4" t="s">
        <v>160</v>
      </c>
      <c r="B109" s="11" t="e">
        <f>VLOOKUP(A109,Points!$B$2:$U$1000,5,FALSE)</f>
        <v>#N/A</v>
      </c>
      <c r="C109" s="11" t="e">
        <f>VLOOKUP($A109,Points!$B$2:$U$1000,6,FALSE)</f>
        <v>#N/A</v>
      </c>
      <c r="D109" s="11" t="e">
        <f>VLOOKUP($A109,Points!$B$2:$U$1000,7,FALSE)</f>
        <v>#N/A</v>
      </c>
      <c r="E109" s="11" t="e">
        <f>VLOOKUP($A109,Points!$B$2:$U$1000,8,FALSE)</f>
        <v>#N/A</v>
      </c>
      <c r="F109" s="11" t="e">
        <f>VLOOKUP($A109,Points!$B$2:$U$1000,9,FALSE)</f>
        <v>#N/A</v>
      </c>
      <c r="G109" s="11" t="e">
        <f>VLOOKUP($A109,Points!$B$2:$U$1000,10,FALSE)</f>
        <v>#N/A</v>
      </c>
      <c r="H109" s="11" t="e">
        <f>VLOOKUP($A109,Points!$B$2:$U$1000,12,FALSE)</f>
        <v>#N/A</v>
      </c>
      <c r="I109" s="11" t="e">
        <f>VLOOKUP($A109,Points!$B$2:$U$1000,18,FALSE)</f>
        <v>#N/A</v>
      </c>
      <c r="J109" s="11" t="e">
        <f>VLOOKUP(A109,HitBlock!$B$2:$I$1000,6,FALSE)</f>
        <v>#N/A</v>
      </c>
      <c r="K109" s="11" t="e">
        <f>VLOOKUP(A109,HitBlock!$B$2:$I$1000,8,FALSE)</f>
        <v>#N/A</v>
      </c>
      <c r="L109" s="33" t="e">
        <f>VLOOKUP($A109,Points!$B$2:$U$1000,20,FALSE)</f>
        <v>#N/A</v>
      </c>
    </row>
    <row r="110" spans="1:12" x14ac:dyDescent="0.25">
      <c r="A110" s="4" t="s">
        <v>179</v>
      </c>
      <c r="B110" s="11" t="e">
        <f>VLOOKUP(A110,Points!$B$2:$U$1000,5,FALSE)</f>
        <v>#N/A</v>
      </c>
      <c r="C110" s="11" t="e">
        <f>VLOOKUP($A110,Points!$B$2:$U$1000,6,FALSE)</f>
        <v>#N/A</v>
      </c>
      <c r="D110" s="11" t="e">
        <f>VLOOKUP($A110,Points!$B$2:$U$1000,7,FALSE)</f>
        <v>#N/A</v>
      </c>
      <c r="E110" s="11" t="e">
        <f>VLOOKUP($A110,Points!$B$2:$U$1000,8,FALSE)</f>
        <v>#N/A</v>
      </c>
      <c r="F110" s="11" t="e">
        <f>VLOOKUP($A110,Points!$B$2:$U$1000,9,FALSE)</f>
        <v>#N/A</v>
      </c>
      <c r="G110" s="11" t="e">
        <f>VLOOKUP($A110,Points!$B$2:$U$1000,10,FALSE)</f>
        <v>#N/A</v>
      </c>
      <c r="H110" s="11" t="e">
        <f>VLOOKUP($A110,Points!$B$2:$U$1000,12,FALSE)</f>
        <v>#N/A</v>
      </c>
      <c r="I110" s="11" t="e">
        <f>VLOOKUP($A110,Points!$B$2:$U$1000,18,FALSE)</f>
        <v>#N/A</v>
      </c>
      <c r="J110" s="11" t="e">
        <f>VLOOKUP(A110,HitBlock!$B$2:$I$1000,6,FALSE)</f>
        <v>#N/A</v>
      </c>
      <c r="K110" s="11" t="e">
        <f>VLOOKUP(A110,HitBlock!$B$2:$I$1000,8,FALSE)</f>
        <v>#N/A</v>
      </c>
      <c r="L110" s="33" t="e">
        <f>VLOOKUP($A110,Points!$B$2:$U$1000,20,FALSE)</f>
        <v>#N/A</v>
      </c>
    </row>
    <row r="111" spans="1:12" x14ac:dyDescent="0.25">
      <c r="A111" s="4" t="s">
        <v>210</v>
      </c>
      <c r="B111" s="11" t="e">
        <f>VLOOKUP(A111,Points!$B$2:$U$1000,5,FALSE)</f>
        <v>#N/A</v>
      </c>
      <c r="C111" s="11" t="e">
        <f>VLOOKUP($A111,Points!$B$2:$U$1000,6,FALSE)</f>
        <v>#N/A</v>
      </c>
      <c r="D111" s="11" t="e">
        <f>VLOOKUP($A111,Points!$B$2:$U$1000,7,FALSE)</f>
        <v>#N/A</v>
      </c>
      <c r="E111" s="11" t="e">
        <f>VLOOKUP($A111,Points!$B$2:$U$1000,8,FALSE)</f>
        <v>#N/A</v>
      </c>
      <c r="F111" s="11" t="e">
        <f>VLOOKUP($A111,Points!$B$2:$U$1000,9,FALSE)</f>
        <v>#N/A</v>
      </c>
      <c r="G111" s="11" t="e">
        <f>VLOOKUP($A111,Points!$B$2:$U$1000,10,FALSE)</f>
        <v>#N/A</v>
      </c>
      <c r="H111" s="11" t="e">
        <f>VLOOKUP($A111,Points!$B$2:$U$1000,12,FALSE)</f>
        <v>#N/A</v>
      </c>
      <c r="I111" s="11" t="e">
        <f>VLOOKUP($A111,Points!$B$2:$U$1000,18,FALSE)</f>
        <v>#N/A</v>
      </c>
      <c r="J111" s="11" t="e">
        <f>VLOOKUP(A111,HitBlock!$B$2:$I$1000,6,FALSE)</f>
        <v>#N/A</v>
      </c>
      <c r="K111" s="11" t="e">
        <f>VLOOKUP(A111,HitBlock!$B$2:$I$1000,8,FALSE)</f>
        <v>#N/A</v>
      </c>
      <c r="L111" s="33" t="e">
        <f>VLOOKUP($A111,Points!$B$2:$U$1000,20,FALSE)</f>
        <v>#N/A</v>
      </c>
    </row>
    <row r="112" spans="1:12" x14ac:dyDescent="0.25">
      <c r="A112" s="4" t="s">
        <v>261</v>
      </c>
      <c r="B112" s="11" t="e">
        <f>VLOOKUP(A112,Points!$B$2:$U$1000,5,FALSE)</f>
        <v>#N/A</v>
      </c>
      <c r="C112" s="11" t="e">
        <f>VLOOKUP($A112,Points!$B$2:$U$1000,6,FALSE)</f>
        <v>#N/A</v>
      </c>
      <c r="D112" s="11" t="e">
        <f>VLOOKUP($A112,Points!$B$2:$U$1000,7,FALSE)</f>
        <v>#N/A</v>
      </c>
      <c r="E112" s="11" t="e">
        <f>VLOOKUP($A112,Points!$B$2:$U$1000,8,FALSE)</f>
        <v>#N/A</v>
      </c>
      <c r="F112" s="11" t="e">
        <f>VLOOKUP($A112,Points!$B$2:$U$1000,9,FALSE)</f>
        <v>#N/A</v>
      </c>
      <c r="G112" s="11" t="e">
        <f>VLOOKUP($A112,Points!$B$2:$U$1000,10,FALSE)</f>
        <v>#N/A</v>
      </c>
      <c r="H112" s="11" t="e">
        <f>VLOOKUP($A112,Points!$B$2:$U$1000,12,FALSE)</f>
        <v>#N/A</v>
      </c>
      <c r="I112" s="11" t="e">
        <f>VLOOKUP($A112,Points!$B$2:$U$1000,18,FALSE)</f>
        <v>#N/A</v>
      </c>
      <c r="J112" s="11" t="e">
        <f>VLOOKUP(A112,HitBlock!$B$2:$I$1000,6,FALSE)</f>
        <v>#N/A</v>
      </c>
      <c r="K112" s="11" t="e">
        <f>VLOOKUP(A112,HitBlock!$B$2:$I$1000,8,FALSE)</f>
        <v>#N/A</v>
      </c>
      <c r="L112" s="33" t="e">
        <f>VLOOKUP($A112,Points!$B$2:$U$1000,20,FALSE)</f>
        <v>#N/A</v>
      </c>
    </row>
    <row r="113" spans="1:12" x14ac:dyDescent="0.25">
      <c r="A113" s="4" t="s">
        <v>454</v>
      </c>
      <c r="B113" s="11" t="e">
        <f>VLOOKUP(A113,Points!$B$2:$U$1000,5,FALSE)</f>
        <v>#N/A</v>
      </c>
      <c r="C113" s="11" t="e">
        <f>VLOOKUP($A113,Points!$B$2:$U$1000,6,FALSE)</f>
        <v>#N/A</v>
      </c>
      <c r="D113" s="11" t="e">
        <f>VLOOKUP($A113,Points!$B$2:$U$1000,7,FALSE)</f>
        <v>#N/A</v>
      </c>
      <c r="E113" s="11" t="e">
        <f>VLOOKUP($A113,Points!$B$2:$U$1000,8,FALSE)</f>
        <v>#N/A</v>
      </c>
      <c r="F113" s="11" t="e">
        <f>VLOOKUP($A113,Points!$B$2:$U$1000,9,FALSE)</f>
        <v>#N/A</v>
      </c>
      <c r="G113" s="11" t="e">
        <f>VLOOKUP($A113,Points!$B$2:$U$1000,10,FALSE)</f>
        <v>#N/A</v>
      </c>
      <c r="H113" s="11" t="e">
        <f>VLOOKUP($A113,Points!$B$2:$U$1000,12,FALSE)</f>
        <v>#N/A</v>
      </c>
      <c r="I113" s="11" t="e">
        <f>VLOOKUP($A113,Points!$B$2:$U$1000,18,FALSE)</f>
        <v>#N/A</v>
      </c>
      <c r="J113" s="11" t="e">
        <f>VLOOKUP(A113,HitBlock!$B$2:$I$1000,6,FALSE)</f>
        <v>#N/A</v>
      </c>
      <c r="K113" s="11" t="e">
        <f>VLOOKUP(A113,HitBlock!$B$2:$I$1000,8,FALSE)</f>
        <v>#N/A</v>
      </c>
      <c r="L113" s="33" t="e">
        <f>VLOOKUP($A113,Points!$B$2:$U$1000,20,FALSE)</f>
        <v>#N/A</v>
      </c>
    </row>
    <row r="114" spans="1:12" x14ac:dyDescent="0.25">
      <c r="A114" s="4" t="s">
        <v>332</v>
      </c>
      <c r="B114" s="11" t="e">
        <f>VLOOKUP(A114,Points!$B$2:$U$1000,5,FALSE)</f>
        <v>#N/A</v>
      </c>
      <c r="C114" s="11" t="e">
        <f>VLOOKUP($A114,Points!$B$2:$U$1000,6,FALSE)</f>
        <v>#N/A</v>
      </c>
      <c r="D114" s="11" t="e">
        <f>VLOOKUP($A114,Points!$B$2:$U$1000,7,FALSE)</f>
        <v>#N/A</v>
      </c>
      <c r="E114" s="11" t="e">
        <f>VLOOKUP($A114,Points!$B$2:$U$1000,8,FALSE)</f>
        <v>#N/A</v>
      </c>
      <c r="F114" s="11" t="e">
        <f>VLOOKUP($A114,Points!$B$2:$U$1000,9,FALSE)</f>
        <v>#N/A</v>
      </c>
      <c r="G114" s="11" t="e">
        <f>VLOOKUP($A114,Points!$B$2:$U$1000,10,FALSE)</f>
        <v>#N/A</v>
      </c>
      <c r="H114" s="11" t="e">
        <f>VLOOKUP($A114,Points!$B$2:$U$1000,12,FALSE)</f>
        <v>#N/A</v>
      </c>
      <c r="I114" s="11" t="e">
        <f>VLOOKUP($A114,Points!$B$2:$U$1000,18,FALSE)</f>
        <v>#N/A</v>
      </c>
      <c r="J114" s="11" t="e">
        <f>VLOOKUP(A114,HitBlock!$B$2:$I$1000,6,FALSE)</f>
        <v>#N/A</v>
      </c>
      <c r="K114" s="11" t="e">
        <f>VLOOKUP(A114,HitBlock!$B$2:$I$1000,8,FALSE)</f>
        <v>#N/A</v>
      </c>
      <c r="L114" s="33" t="e">
        <f>VLOOKUP($A114,Points!$B$2:$U$1000,20,FALSE)</f>
        <v>#N/A</v>
      </c>
    </row>
    <row r="115" spans="1:12" x14ac:dyDescent="0.25">
      <c r="A115" s="4" t="s">
        <v>304</v>
      </c>
      <c r="B115" s="11" t="e">
        <f>VLOOKUP(A115,Points!$B$2:$U$1000,5,FALSE)</f>
        <v>#N/A</v>
      </c>
      <c r="C115" s="11" t="e">
        <f>VLOOKUP($A115,Points!$B$2:$U$1000,6,FALSE)</f>
        <v>#N/A</v>
      </c>
      <c r="D115" s="11" t="e">
        <f>VLOOKUP($A115,Points!$B$2:$U$1000,7,FALSE)</f>
        <v>#N/A</v>
      </c>
      <c r="E115" s="11" t="e">
        <f>VLOOKUP($A115,Points!$B$2:$U$1000,8,FALSE)</f>
        <v>#N/A</v>
      </c>
      <c r="F115" s="11" t="e">
        <f>VLOOKUP($A115,Points!$B$2:$U$1000,9,FALSE)</f>
        <v>#N/A</v>
      </c>
      <c r="G115" s="11" t="e">
        <f>VLOOKUP($A115,Points!$B$2:$U$1000,10,FALSE)</f>
        <v>#N/A</v>
      </c>
      <c r="H115" s="11" t="e">
        <f>VLOOKUP($A115,Points!$B$2:$U$1000,12,FALSE)</f>
        <v>#N/A</v>
      </c>
      <c r="I115" s="11" t="e">
        <f>VLOOKUP($A115,Points!$B$2:$U$1000,18,FALSE)</f>
        <v>#N/A</v>
      </c>
      <c r="J115" s="11" t="e">
        <f>VLOOKUP(A115,HitBlock!$B$2:$I$1000,6,FALSE)</f>
        <v>#N/A</v>
      </c>
      <c r="K115" s="11" t="e">
        <f>VLOOKUP(A115,HitBlock!$B$2:$I$1000,8,FALSE)</f>
        <v>#N/A</v>
      </c>
      <c r="L115" s="33" t="e">
        <f>VLOOKUP($A115,Points!$B$2:$U$1000,20,FALSE)</f>
        <v>#N/A</v>
      </c>
    </row>
    <row r="116" spans="1:12" x14ac:dyDescent="0.25">
      <c r="A116" s="4" t="s">
        <v>232</v>
      </c>
      <c r="B116" s="11" t="e">
        <f>VLOOKUP(A116,Points!$B$2:$U$1000,5,FALSE)</f>
        <v>#N/A</v>
      </c>
      <c r="C116" s="11" t="e">
        <f>VLOOKUP($A116,Points!$B$2:$U$1000,6,FALSE)</f>
        <v>#N/A</v>
      </c>
      <c r="D116" s="11" t="e">
        <f>VLOOKUP($A116,Points!$B$2:$U$1000,7,FALSE)</f>
        <v>#N/A</v>
      </c>
      <c r="E116" s="11" t="e">
        <f>VLOOKUP($A116,Points!$B$2:$U$1000,8,FALSE)</f>
        <v>#N/A</v>
      </c>
      <c r="F116" s="11" t="e">
        <f>VLOOKUP($A116,Points!$B$2:$U$1000,9,FALSE)</f>
        <v>#N/A</v>
      </c>
      <c r="G116" s="11" t="e">
        <f>VLOOKUP($A116,Points!$B$2:$U$1000,10,FALSE)</f>
        <v>#N/A</v>
      </c>
      <c r="H116" s="11" t="e">
        <f>VLOOKUP($A116,Points!$B$2:$U$1000,12,FALSE)</f>
        <v>#N/A</v>
      </c>
      <c r="I116" s="11" t="e">
        <f>VLOOKUP($A116,Points!$B$2:$U$1000,18,FALSE)</f>
        <v>#N/A</v>
      </c>
      <c r="J116" s="11" t="e">
        <f>VLOOKUP(A116,HitBlock!$B$2:$I$1000,6,FALSE)</f>
        <v>#N/A</v>
      </c>
      <c r="K116" s="11" t="e">
        <f>VLOOKUP(A116,HitBlock!$B$2:$I$1000,8,FALSE)</f>
        <v>#N/A</v>
      </c>
      <c r="L116" s="33" t="e">
        <f>VLOOKUP($A116,Points!$B$2:$U$1000,20,FALSE)</f>
        <v>#N/A</v>
      </c>
    </row>
    <row r="117" spans="1:12" x14ac:dyDescent="0.25">
      <c r="A117" s="4" t="s">
        <v>229</v>
      </c>
      <c r="B117" s="11" t="e">
        <f>VLOOKUP(A117,Points!$B$2:$U$1000,5,FALSE)</f>
        <v>#N/A</v>
      </c>
      <c r="C117" s="11" t="e">
        <f>VLOOKUP($A117,Points!$B$2:$U$1000,6,FALSE)</f>
        <v>#N/A</v>
      </c>
      <c r="D117" s="11" t="e">
        <f>VLOOKUP($A117,Points!$B$2:$U$1000,7,FALSE)</f>
        <v>#N/A</v>
      </c>
      <c r="E117" s="11" t="e">
        <f>VLOOKUP($A117,Points!$B$2:$U$1000,8,FALSE)</f>
        <v>#N/A</v>
      </c>
      <c r="F117" s="11" t="e">
        <f>VLOOKUP($A117,Points!$B$2:$U$1000,9,FALSE)</f>
        <v>#N/A</v>
      </c>
      <c r="G117" s="11" t="e">
        <f>VLOOKUP($A117,Points!$B$2:$U$1000,10,FALSE)</f>
        <v>#N/A</v>
      </c>
      <c r="H117" s="11" t="e">
        <f>VLOOKUP($A117,Points!$B$2:$U$1000,12,FALSE)</f>
        <v>#N/A</v>
      </c>
      <c r="I117" s="11" t="e">
        <f>VLOOKUP($A117,Points!$B$2:$U$1000,18,FALSE)</f>
        <v>#N/A</v>
      </c>
      <c r="J117" s="11" t="e">
        <f>VLOOKUP(A117,HitBlock!$B$2:$I$1000,6,FALSE)</f>
        <v>#N/A</v>
      </c>
      <c r="K117" s="11" t="e">
        <f>VLOOKUP(A117,HitBlock!$B$2:$I$1000,8,FALSE)</f>
        <v>#N/A</v>
      </c>
      <c r="L117" s="33" t="e">
        <f>VLOOKUP($A117,Points!$B$2:$U$1000,20,FALSE)</f>
        <v>#N/A</v>
      </c>
    </row>
    <row r="118" spans="1:12" x14ac:dyDescent="0.25">
      <c r="A118" s="4" t="s">
        <v>324</v>
      </c>
      <c r="B118" s="11" t="e">
        <f>VLOOKUP(A118,Points!$B$2:$U$1000,5,FALSE)</f>
        <v>#N/A</v>
      </c>
      <c r="C118" s="11" t="e">
        <f>VLOOKUP($A118,Points!$B$2:$U$1000,6,FALSE)</f>
        <v>#N/A</v>
      </c>
      <c r="D118" s="11" t="e">
        <f>VLOOKUP($A118,Points!$B$2:$U$1000,7,FALSE)</f>
        <v>#N/A</v>
      </c>
      <c r="E118" s="11" t="e">
        <f>VLOOKUP($A118,Points!$B$2:$U$1000,8,FALSE)</f>
        <v>#N/A</v>
      </c>
      <c r="F118" s="11" t="e">
        <f>VLOOKUP($A118,Points!$B$2:$U$1000,9,FALSE)</f>
        <v>#N/A</v>
      </c>
      <c r="G118" s="11" t="e">
        <f>VLOOKUP($A118,Points!$B$2:$U$1000,10,FALSE)</f>
        <v>#N/A</v>
      </c>
      <c r="H118" s="11" t="e">
        <f>VLOOKUP($A118,Points!$B$2:$U$1000,12,FALSE)</f>
        <v>#N/A</v>
      </c>
      <c r="I118" s="11" t="e">
        <f>VLOOKUP($A118,Points!$B$2:$U$1000,18,FALSE)</f>
        <v>#N/A</v>
      </c>
      <c r="J118" s="11" t="e">
        <f>VLOOKUP(A118,HitBlock!$B$2:$I$1000,6,FALSE)</f>
        <v>#N/A</v>
      </c>
      <c r="K118" s="11" t="e">
        <f>VLOOKUP(A118,HitBlock!$B$2:$I$1000,8,FALSE)</f>
        <v>#N/A</v>
      </c>
      <c r="L118" s="33" t="e">
        <f>VLOOKUP($A118,Points!$B$2:$U$1000,20,FALSE)</f>
        <v>#N/A</v>
      </c>
    </row>
    <row r="119" spans="1:12" x14ac:dyDescent="0.25">
      <c r="A119" s="4" t="s">
        <v>215</v>
      </c>
      <c r="B119" s="11" t="e">
        <f>VLOOKUP(A119,Points!$B$2:$U$1000,5,FALSE)</f>
        <v>#N/A</v>
      </c>
      <c r="C119" s="11" t="e">
        <f>VLOOKUP($A119,Points!$B$2:$U$1000,6,FALSE)</f>
        <v>#N/A</v>
      </c>
      <c r="D119" s="11" t="e">
        <f>VLOOKUP($A119,Points!$B$2:$U$1000,7,FALSE)</f>
        <v>#N/A</v>
      </c>
      <c r="E119" s="11" t="e">
        <f>VLOOKUP($A119,Points!$B$2:$U$1000,8,FALSE)</f>
        <v>#N/A</v>
      </c>
      <c r="F119" s="11" t="e">
        <f>VLOOKUP($A119,Points!$B$2:$U$1000,9,FALSE)</f>
        <v>#N/A</v>
      </c>
      <c r="G119" s="11" t="e">
        <f>VLOOKUP($A119,Points!$B$2:$U$1000,10,FALSE)</f>
        <v>#N/A</v>
      </c>
      <c r="H119" s="11" t="e">
        <f>VLOOKUP($A119,Points!$B$2:$U$1000,12,FALSE)</f>
        <v>#N/A</v>
      </c>
      <c r="I119" s="11" t="e">
        <f>VLOOKUP($A119,Points!$B$2:$U$1000,18,FALSE)</f>
        <v>#N/A</v>
      </c>
      <c r="J119" s="11" t="e">
        <f>VLOOKUP(A119,HitBlock!$B$2:$I$1000,6,FALSE)</f>
        <v>#N/A</v>
      </c>
      <c r="K119" s="11" t="e">
        <f>VLOOKUP(A119,HitBlock!$B$2:$I$1000,8,FALSE)</f>
        <v>#N/A</v>
      </c>
      <c r="L119" s="33" t="e">
        <f>VLOOKUP($A119,Points!$B$2:$U$1000,20,FALSE)</f>
        <v>#N/A</v>
      </c>
    </row>
    <row r="120" spans="1:12" x14ac:dyDescent="0.25">
      <c r="A120" s="4" t="s">
        <v>146</v>
      </c>
      <c r="B120" s="11" t="e">
        <f>VLOOKUP(A120,Points!$B$2:$U$1000,5,FALSE)</f>
        <v>#N/A</v>
      </c>
      <c r="C120" s="11" t="e">
        <f>VLOOKUP($A120,Points!$B$2:$U$1000,6,FALSE)</f>
        <v>#N/A</v>
      </c>
      <c r="D120" s="11" t="e">
        <f>VLOOKUP($A120,Points!$B$2:$U$1000,7,FALSE)</f>
        <v>#N/A</v>
      </c>
      <c r="E120" s="11" t="e">
        <f>VLOOKUP($A120,Points!$B$2:$U$1000,8,FALSE)</f>
        <v>#N/A</v>
      </c>
      <c r="F120" s="11" t="e">
        <f>VLOOKUP($A120,Points!$B$2:$U$1000,9,FALSE)</f>
        <v>#N/A</v>
      </c>
      <c r="G120" s="11" t="e">
        <f>VLOOKUP($A120,Points!$B$2:$U$1000,10,FALSE)</f>
        <v>#N/A</v>
      </c>
      <c r="H120" s="11" t="e">
        <f>VLOOKUP($A120,Points!$B$2:$U$1000,12,FALSE)</f>
        <v>#N/A</v>
      </c>
      <c r="I120" s="11" t="e">
        <f>VLOOKUP($A120,Points!$B$2:$U$1000,18,FALSE)</f>
        <v>#N/A</v>
      </c>
      <c r="J120" s="11" t="e">
        <f>VLOOKUP(A120,HitBlock!$B$2:$I$1000,6,FALSE)</f>
        <v>#N/A</v>
      </c>
      <c r="K120" s="11" t="e">
        <f>VLOOKUP(A120,HitBlock!$B$2:$I$1000,8,FALSE)</f>
        <v>#N/A</v>
      </c>
      <c r="L120" s="33" t="e">
        <f>VLOOKUP($A120,Points!$B$2:$U$1000,20,FALSE)</f>
        <v>#N/A</v>
      </c>
    </row>
    <row r="121" spans="1:12" x14ac:dyDescent="0.25">
      <c r="A121" s="4" t="s">
        <v>377</v>
      </c>
      <c r="B121" s="11" t="e">
        <f>VLOOKUP(A121,Points!$B$2:$U$1000,5,FALSE)</f>
        <v>#N/A</v>
      </c>
      <c r="C121" s="11" t="e">
        <f>VLOOKUP($A121,Points!$B$2:$U$1000,6,FALSE)</f>
        <v>#N/A</v>
      </c>
      <c r="D121" s="11" t="e">
        <f>VLOOKUP($A121,Points!$B$2:$U$1000,7,FALSE)</f>
        <v>#N/A</v>
      </c>
      <c r="E121" s="11" t="e">
        <f>VLOOKUP($A121,Points!$B$2:$U$1000,8,FALSE)</f>
        <v>#N/A</v>
      </c>
      <c r="F121" s="11" t="e">
        <f>VLOOKUP($A121,Points!$B$2:$U$1000,9,FALSE)</f>
        <v>#N/A</v>
      </c>
      <c r="G121" s="11" t="e">
        <f>VLOOKUP($A121,Points!$B$2:$U$1000,10,FALSE)</f>
        <v>#N/A</v>
      </c>
      <c r="H121" s="11" t="e">
        <f>VLOOKUP($A121,Points!$B$2:$U$1000,12,FALSE)</f>
        <v>#N/A</v>
      </c>
      <c r="I121" s="11" t="e">
        <f>VLOOKUP($A121,Points!$B$2:$U$1000,18,FALSE)</f>
        <v>#N/A</v>
      </c>
      <c r="J121" s="11" t="e">
        <f>VLOOKUP(A121,HitBlock!$B$2:$I$1000,6,FALSE)</f>
        <v>#N/A</v>
      </c>
      <c r="K121" s="11" t="e">
        <f>VLOOKUP(A121,HitBlock!$B$2:$I$1000,8,FALSE)</f>
        <v>#N/A</v>
      </c>
      <c r="L121" s="33" t="e">
        <f>VLOOKUP($A121,Points!$B$2:$U$1000,20,FALSE)</f>
        <v>#N/A</v>
      </c>
    </row>
    <row r="122" spans="1:12" x14ac:dyDescent="0.25">
      <c r="A122" s="4" t="s">
        <v>174</v>
      </c>
      <c r="B122" s="11" t="e">
        <f>VLOOKUP(A122,Points!$B$2:$U$1000,5,FALSE)</f>
        <v>#N/A</v>
      </c>
      <c r="C122" s="11" t="e">
        <f>VLOOKUP($A122,Points!$B$2:$U$1000,6,FALSE)</f>
        <v>#N/A</v>
      </c>
      <c r="D122" s="11" t="e">
        <f>VLOOKUP($A122,Points!$B$2:$U$1000,7,FALSE)</f>
        <v>#N/A</v>
      </c>
      <c r="E122" s="11" t="e">
        <f>VLOOKUP($A122,Points!$B$2:$U$1000,8,FALSE)</f>
        <v>#N/A</v>
      </c>
      <c r="F122" s="11" t="e">
        <f>VLOOKUP($A122,Points!$B$2:$U$1000,9,FALSE)</f>
        <v>#N/A</v>
      </c>
      <c r="G122" s="11" t="e">
        <f>VLOOKUP($A122,Points!$B$2:$U$1000,10,FALSE)</f>
        <v>#N/A</v>
      </c>
      <c r="H122" s="11" t="e">
        <f>VLOOKUP($A122,Points!$B$2:$U$1000,12,FALSE)</f>
        <v>#N/A</v>
      </c>
      <c r="I122" s="11" t="e">
        <f>VLOOKUP($A122,Points!$B$2:$U$1000,18,FALSE)</f>
        <v>#N/A</v>
      </c>
      <c r="J122" s="11" t="e">
        <f>VLOOKUP(A122,HitBlock!$B$2:$I$1000,6,FALSE)</f>
        <v>#N/A</v>
      </c>
      <c r="K122" s="11" t="e">
        <f>VLOOKUP(A122,HitBlock!$B$2:$I$1000,8,FALSE)</f>
        <v>#N/A</v>
      </c>
      <c r="L122" s="33" t="e">
        <f>VLOOKUP($A122,Points!$B$2:$U$1000,20,FALSE)</f>
        <v>#N/A</v>
      </c>
    </row>
    <row r="123" spans="1:12" x14ac:dyDescent="0.25">
      <c r="A123" s="4" t="s">
        <v>473</v>
      </c>
      <c r="B123" s="11" t="e">
        <f>VLOOKUP(A123,Points!$B$2:$U$1000,5,FALSE)</f>
        <v>#N/A</v>
      </c>
      <c r="C123" s="11" t="e">
        <f>VLOOKUP($A123,Points!$B$2:$U$1000,6,FALSE)</f>
        <v>#N/A</v>
      </c>
      <c r="D123" s="11" t="e">
        <f>VLOOKUP($A123,Points!$B$2:$U$1000,7,FALSE)</f>
        <v>#N/A</v>
      </c>
      <c r="E123" s="11" t="e">
        <f>VLOOKUP($A123,Points!$B$2:$U$1000,8,FALSE)</f>
        <v>#N/A</v>
      </c>
      <c r="F123" s="11" t="e">
        <f>VLOOKUP($A123,Points!$B$2:$U$1000,9,FALSE)</f>
        <v>#N/A</v>
      </c>
      <c r="G123" s="11" t="e">
        <f>VLOOKUP($A123,Points!$B$2:$U$1000,10,FALSE)</f>
        <v>#N/A</v>
      </c>
      <c r="H123" s="11" t="e">
        <f>VLOOKUP($A123,Points!$B$2:$U$1000,12,FALSE)</f>
        <v>#N/A</v>
      </c>
      <c r="I123" s="11" t="e">
        <f>VLOOKUP($A123,Points!$B$2:$U$1000,18,FALSE)</f>
        <v>#N/A</v>
      </c>
      <c r="J123" s="11" t="e">
        <f>VLOOKUP(A123,HitBlock!$B$2:$I$1000,6,FALSE)</f>
        <v>#N/A</v>
      </c>
      <c r="K123" s="11" t="e">
        <f>VLOOKUP(A123,HitBlock!$B$2:$I$1000,8,FALSE)</f>
        <v>#N/A</v>
      </c>
      <c r="L123" s="33" t="e">
        <f>VLOOKUP($A123,Points!$B$2:$U$1000,20,FALSE)</f>
        <v>#N/A</v>
      </c>
    </row>
    <row r="124" spans="1:12" x14ac:dyDescent="0.25">
      <c r="A124" s="4" t="s">
        <v>500</v>
      </c>
      <c r="B124" s="11" t="e">
        <f>VLOOKUP(A124,Points!$B$2:$U$1000,5,FALSE)</f>
        <v>#N/A</v>
      </c>
      <c r="C124" s="11" t="e">
        <f>VLOOKUP($A124,Points!$B$2:$U$1000,6,FALSE)</f>
        <v>#N/A</v>
      </c>
      <c r="D124" s="11" t="e">
        <f>VLOOKUP($A124,Points!$B$2:$U$1000,7,FALSE)</f>
        <v>#N/A</v>
      </c>
      <c r="E124" s="11" t="e">
        <f>VLOOKUP($A124,Points!$B$2:$U$1000,8,FALSE)</f>
        <v>#N/A</v>
      </c>
      <c r="F124" s="11" t="e">
        <f>VLOOKUP($A124,Points!$B$2:$U$1000,9,FALSE)</f>
        <v>#N/A</v>
      </c>
      <c r="G124" s="11" t="e">
        <f>VLOOKUP($A124,Points!$B$2:$U$1000,10,FALSE)</f>
        <v>#N/A</v>
      </c>
      <c r="H124" s="11" t="e">
        <f>VLOOKUP($A124,Points!$B$2:$U$1000,12,FALSE)</f>
        <v>#N/A</v>
      </c>
      <c r="I124" s="11" t="e">
        <f>VLOOKUP($A124,Points!$B$2:$U$1000,18,FALSE)</f>
        <v>#N/A</v>
      </c>
      <c r="J124" s="11" t="e">
        <f>VLOOKUP(A124,HitBlock!$B$2:$I$1000,6,FALSE)</f>
        <v>#N/A</v>
      </c>
      <c r="K124" s="11" t="e">
        <f>VLOOKUP(A124,HitBlock!$B$2:$I$1000,8,FALSE)</f>
        <v>#N/A</v>
      </c>
      <c r="L124" s="33" t="e">
        <f>VLOOKUP($A124,Points!$B$2:$U$1000,20,FALSE)</f>
        <v>#N/A</v>
      </c>
    </row>
    <row r="125" spans="1:12" x14ac:dyDescent="0.25">
      <c r="A125" s="4" t="s">
        <v>285</v>
      </c>
      <c r="B125" s="11" t="e">
        <f>VLOOKUP(A125,Points!$B$2:$U$1000,5,FALSE)</f>
        <v>#N/A</v>
      </c>
      <c r="C125" s="11" t="e">
        <f>VLOOKUP($A125,Points!$B$2:$U$1000,6,FALSE)</f>
        <v>#N/A</v>
      </c>
      <c r="D125" s="11" t="e">
        <f>VLOOKUP($A125,Points!$B$2:$U$1000,7,FALSE)</f>
        <v>#N/A</v>
      </c>
      <c r="E125" s="11" t="e">
        <f>VLOOKUP($A125,Points!$B$2:$U$1000,8,FALSE)</f>
        <v>#N/A</v>
      </c>
      <c r="F125" s="11" t="e">
        <f>VLOOKUP($A125,Points!$B$2:$U$1000,9,FALSE)</f>
        <v>#N/A</v>
      </c>
      <c r="G125" s="11" t="e">
        <f>VLOOKUP($A125,Points!$B$2:$U$1000,10,FALSE)</f>
        <v>#N/A</v>
      </c>
      <c r="H125" s="11" t="e">
        <f>VLOOKUP($A125,Points!$B$2:$U$1000,12,FALSE)</f>
        <v>#N/A</v>
      </c>
      <c r="I125" s="11" t="e">
        <f>VLOOKUP($A125,Points!$B$2:$U$1000,18,FALSE)</f>
        <v>#N/A</v>
      </c>
      <c r="J125" s="11" t="e">
        <f>VLOOKUP(A125,HitBlock!$B$2:$I$1000,6,FALSE)</f>
        <v>#N/A</v>
      </c>
      <c r="K125" s="11" t="e">
        <f>VLOOKUP(A125,HitBlock!$B$2:$I$1000,8,FALSE)</f>
        <v>#N/A</v>
      </c>
      <c r="L125" s="33" t="e">
        <f>VLOOKUP($A125,Points!$B$2:$U$1000,20,FALSE)</f>
        <v>#N/A</v>
      </c>
    </row>
    <row r="126" spans="1:12" x14ac:dyDescent="0.25">
      <c r="A126" s="4" t="s">
        <v>539</v>
      </c>
      <c r="B126" s="11" t="e">
        <f>VLOOKUP(A126,Points!$B$2:$U$1000,5,FALSE)</f>
        <v>#N/A</v>
      </c>
      <c r="C126" s="11" t="e">
        <f>VLOOKUP($A126,Points!$B$2:$U$1000,6,FALSE)</f>
        <v>#N/A</v>
      </c>
      <c r="D126" s="11" t="e">
        <f>VLOOKUP($A126,Points!$B$2:$U$1000,7,FALSE)</f>
        <v>#N/A</v>
      </c>
      <c r="E126" s="11" t="e">
        <f>VLOOKUP($A126,Points!$B$2:$U$1000,8,FALSE)</f>
        <v>#N/A</v>
      </c>
      <c r="F126" s="11" t="e">
        <f>VLOOKUP($A126,Points!$B$2:$U$1000,9,FALSE)</f>
        <v>#N/A</v>
      </c>
      <c r="G126" s="11" t="e">
        <f>VLOOKUP($A126,Points!$B$2:$U$1000,10,FALSE)</f>
        <v>#N/A</v>
      </c>
      <c r="H126" s="11" t="e">
        <f>VLOOKUP($A126,Points!$B$2:$U$1000,12,FALSE)</f>
        <v>#N/A</v>
      </c>
      <c r="I126" s="11" t="e">
        <f>VLOOKUP($A126,Points!$B$2:$U$1000,18,FALSE)</f>
        <v>#N/A</v>
      </c>
      <c r="J126" s="11" t="e">
        <f>VLOOKUP(A126,HitBlock!$B$2:$I$1000,6,FALSE)</f>
        <v>#N/A</v>
      </c>
      <c r="K126" s="11" t="e">
        <f>VLOOKUP(A126,HitBlock!$B$2:$I$1000,8,FALSE)</f>
        <v>#N/A</v>
      </c>
      <c r="L126" s="33" t="e">
        <f>VLOOKUP($A126,Points!$B$2:$U$1000,20,FALSE)</f>
        <v>#N/A</v>
      </c>
    </row>
    <row r="127" spans="1:12" x14ac:dyDescent="0.25">
      <c r="A127" s="4" t="s">
        <v>288</v>
      </c>
      <c r="B127" s="11" t="e">
        <f>VLOOKUP(A127,Points!$B$2:$U$1000,5,FALSE)</f>
        <v>#N/A</v>
      </c>
      <c r="C127" s="11" t="e">
        <f>VLOOKUP($A127,Points!$B$2:$U$1000,6,FALSE)</f>
        <v>#N/A</v>
      </c>
      <c r="D127" s="11" t="e">
        <f>VLOOKUP($A127,Points!$B$2:$U$1000,7,FALSE)</f>
        <v>#N/A</v>
      </c>
      <c r="E127" s="11" t="e">
        <f>VLOOKUP($A127,Points!$B$2:$U$1000,8,FALSE)</f>
        <v>#N/A</v>
      </c>
      <c r="F127" s="11" t="e">
        <f>VLOOKUP($A127,Points!$B$2:$U$1000,9,FALSE)</f>
        <v>#N/A</v>
      </c>
      <c r="G127" s="11" t="e">
        <f>VLOOKUP($A127,Points!$B$2:$U$1000,10,FALSE)</f>
        <v>#N/A</v>
      </c>
      <c r="H127" s="11" t="e">
        <f>VLOOKUP($A127,Points!$B$2:$U$1000,12,FALSE)</f>
        <v>#N/A</v>
      </c>
      <c r="I127" s="11" t="e">
        <f>VLOOKUP($A127,Points!$B$2:$U$1000,18,FALSE)</f>
        <v>#N/A</v>
      </c>
      <c r="J127" s="11" t="e">
        <f>VLOOKUP(A127,HitBlock!$B$2:$I$1000,6,FALSE)</f>
        <v>#N/A</v>
      </c>
      <c r="K127" s="11" t="e">
        <f>VLOOKUP(A127,HitBlock!$B$2:$I$1000,8,FALSE)</f>
        <v>#N/A</v>
      </c>
      <c r="L127" s="33" t="e">
        <f>VLOOKUP($A127,Points!$B$2:$U$1000,20,FALSE)</f>
        <v>#N/A</v>
      </c>
    </row>
    <row r="128" spans="1:12" x14ac:dyDescent="0.25">
      <c r="A128" s="4" t="s">
        <v>386</v>
      </c>
      <c r="B128" s="11" t="e">
        <f>VLOOKUP(A128,Points!$B$2:$U$1000,5,FALSE)</f>
        <v>#N/A</v>
      </c>
      <c r="C128" s="11" t="e">
        <f>VLOOKUP($A128,Points!$B$2:$U$1000,6,FALSE)</f>
        <v>#N/A</v>
      </c>
      <c r="D128" s="11" t="e">
        <f>VLOOKUP($A128,Points!$B$2:$U$1000,7,FALSE)</f>
        <v>#N/A</v>
      </c>
      <c r="E128" s="11" t="e">
        <f>VLOOKUP($A128,Points!$B$2:$U$1000,8,FALSE)</f>
        <v>#N/A</v>
      </c>
      <c r="F128" s="11" t="e">
        <f>VLOOKUP($A128,Points!$B$2:$U$1000,9,FALSE)</f>
        <v>#N/A</v>
      </c>
      <c r="G128" s="11" t="e">
        <f>VLOOKUP($A128,Points!$B$2:$U$1000,10,FALSE)</f>
        <v>#N/A</v>
      </c>
      <c r="H128" s="11" t="e">
        <f>VLOOKUP($A128,Points!$B$2:$U$1000,12,FALSE)</f>
        <v>#N/A</v>
      </c>
      <c r="I128" s="11" t="e">
        <f>VLOOKUP($A128,Points!$B$2:$U$1000,18,FALSE)</f>
        <v>#N/A</v>
      </c>
      <c r="J128" s="11" t="e">
        <f>VLOOKUP(A128,HitBlock!$B$2:$I$1000,6,FALSE)</f>
        <v>#N/A</v>
      </c>
      <c r="K128" s="11" t="e">
        <f>VLOOKUP(A128,HitBlock!$B$2:$I$1000,8,FALSE)</f>
        <v>#N/A</v>
      </c>
      <c r="L128" s="33" t="e">
        <f>VLOOKUP($A128,Points!$B$2:$U$1000,20,FALSE)</f>
        <v>#N/A</v>
      </c>
    </row>
    <row r="129" spans="1:12" x14ac:dyDescent="0.25">
      <c r="A129" s="4" t="s">
        <v>296</v>
      </c>
      <c r="B129" s="11" t="e">
        <f>VLOOKUP(A129,Points!$B$2:$U$1000,5,FALSE)</f>
        <v>#N/A</v>
      </c>
      <c r="C129" s="11" t="e">
        <f>VLOOKUP($A129,Points!$B$2:$U$1000,6,FALSE)</f>
        <v>#N/A</v>
      </c>
      <c r="D129" s="11" t="e">
        <f>VLOOKUP($A129,Points!$B$2:$U$1000,7,FALSE)</f>
        <v>#N/A</v>
      </c>
      <c r="E129" s="11" t="e">
        <f>VLOOKUP($A129,Points!$B$2:$U$1000,8,FALSE)</f>
        <v>#N/A</v>
      </c>
      <c r="F129" s="11" t="e">
        <f>VLOOKUP($A129,Points!$B$2:$U$1000,9,FALSE)</f>
        <v>#N/A</v>
      </c>
      <c r="G129" s="11" t="e">
        <f>VLOOKUP($A129,Points!$B$2:$U$1000,10,FALSE)</f>
        <v>#N/A</v>
      </c>
      <c r="H129" s="11" t="e">
        <f>VLOOKUP($A129,Points!$B$2:$U$1000,12,FALSE)</f>
        <v>#N/A</v>
      </c>
      <c r="I129" s="11" t="e">
        <f>VLOOKUP($A129,Points!$B$2:$U$1000,18,FALSE)</f>
        <v>#N/A</v>
      </c>
      <c r="J129" s="11" t="e">
        <f>VLOOKUP(A129,HitBlock!$B$2:$I$1000,6,FALSE)</f>
        <v>#N/A</v>
      </c>
      <c r="K129" s="11" t="e">
        <f>VLOOKUP(A129,HitBlock!$B$2:$I$1000,8,FALSE)</f>
        <v>#N/A</v>
      </c>
      <c r="L129" s="33" t="e">
        <f>VLOOKUP($A129,Points!$B$2:$U$1000,20,FALSE)</f>
        <v>#N/A</v>
      </c>
    </row>
    <row r="130" spans="1:12" x14ac:dyDescent="0.25">
      <c r="A130" s="4" t="s">
        <v>207</v>
      </c>
      <c r="B130" s="11" t="e">
        <f>VLOOKUP(A130,Points!$B$2:$U$1000,5,FALSE)</f>
        <v>#N/A</v>
      </c>
      <c r="C130" s="11" t="e">
        <f>VLOOKUP($A130,Points!$B$2:$U$1000,6,FALSE)</f>
        <v>#N/A</v>
      </c>
      <c r="D130" s="11" t="e">
        <f>VLOOKUP($A130,Points!$B$2:$U$1000,7,FALSE)</f>
        <v>#N/A</v>
      </c>
      <c r="E130" s="11" t="e">
        <f>VLOOKUP($A130,Points!$B$2:$U$1000,8,FALSE)</f>
        <v>#N/A</v>
      </c>
      <c r="F130" s="11" t="e">
        <f>VLOOKUP($A130,Points!$B$2:$U$1000,9,FALSE)</f>
        <v>#N/A</v>
      </c>
      <c r="G130" s="11" t="e">
        <f>VLOOKUP($A130,Points!$B$2:$U$1000,10,FALSE)</f>
        <v>#N/A</v>
      </c>
      <c r="H130" s="11" t="e">
        <f>VLOOKUP($A130,Points!$B$2:$U$1000,12,FALSE)</f>
        <v>#N/A</v>
      </c>
      <c r="I130" s="11" t="e">
        <f>VLOOKUP($A130,Points!$B$2:$U$1000,18,FALSE)</f>
        <v>#N/A</v>
      </c>
      <c r="J130" s="11" t="e">
        <f>VLOOKUP(A130,HitBlock!$B$2:$I$1000,6,FALSE)</f>
        <v>#N/A</v>
      </c>
      <c r="K130" s="11" t="e">
        <f>VLOOKUP(A130,HitBlock!$B$2:$I$1000,8,FALSE)</f>
        <v>#N/A</v>
      </c>
      <c r="L130" s="33" t="e">
        <f>VLOOKUP($A130,Points!$B$2:$U$1000,20,FALSE)</f>
        <v>#N/A</v>
      </c>
    </row>
    <row r="131" spans="1:12" x14ac:dyDescent="0.25">
      <c r="A131" s="4" t="s">
        <v>257</v>
      </c>
      <c r="B131" s="11" t="e">
        <f>VLOOKUP(A131,Points!$B$2:$U$1000,5,FALSE)</f>
        <v>#N/A</v>
      </c>
      <c r="C131" s="11" t="e">
        <f>VLOOKUP($A131,Points!$B$2:$U$1000,6,FALSE)</f>
        <v>#N/A</v>
      </c>
      <c r="D131" s="11" t="e">
        <f>VLOOKUP($A131,Points!$B$2:$U$1000,7,FALSE)</f>
        <v>#N/A</v>
      </c>
      <c r="E131" s="11" t="e">
        <f>VLOOKUP($A131,Points!$B$2:$U$1000,8,FALSE)</f>
        <v>#N/A</v>
      </c>
      <c r="F131" s="11" t="e">
        <f>VLOOKUP($A131,Points!$B$2:$U$1000,9,FALSE)</f>
        <v>#N/A</v>
      </c>
      <c r="G131" s="11" t="e">
        <f>VLOOKUP($A131,Points!$B$2:$U$1000,10,FALSE)</f>
        <v>#N/A</v>
      </c>
      <c r="H131" s="11" t="e">
        <f>VLOOKUP($A131,Points!$B$2:$U$1000,12,FALSE)</f>
        <v>#N/A</v>
      </c>
      <c r="I131" s="11" t="e">
        <f>VLOOKUP($A131,Points!$B$2:$U$1000,18,FALSE)</f>
        <v>#N/A</v>
      </c>
      <c r="J131" s="11" t="e">
        <f>VLOOKUP(A131,HitBlock!$B$2:$I$1000,6,FALSE)</f>
        <v>#N/A</v>
      </c>
      <c r="K131" s="11" t="e">
        <f>VLOOKUP(A131,HitBlock!$B$2:$I$1000,8,FALSE)</f>
        <v>#N/A</v>
      </c>
      <c r="L131" s="33" t="e">
        <f>VLOOKUP($A131,Points!$B$2:$U$1000,20,FALSE)</f>
        <v>#N/A</v>
      </c>
    </row>
    <row r="132" spans="1:12" x14ac:dyDescent="0.25">
      <c r="A132" s="4" t="s">
        <v>306</v>
      </c>
      <c r="B132" s="11" t="e">
        <f>VLOOKUP(A132,Points!$B$2:$U$1000,5,FALSE)</f>
        <v>#N/A</v>
      </c>
      <c r="C132" s="11" t="e">
        <f>VLOOKUP($A132,Points!$B$2:$U$1000,6,FALSE)</f>
        <v>#N/A</v>
      </c>
      <c r="D132" s="11" t="e">
        <f>VLOOKUP($A132,Points!$B$2:$U$1000,7,FALSE)</f>
        <v>#N/A</v>
      </c>
      <c r="E132" s="11" t="e">
        <f>VLOOKUP($A132,Points!$B$2:$U$1000,8,FALSE)</f>
        <v>#N/A</v>
      </c>
      <c r="F132" s="11" t="e">
        <f>VLOOKUP($A132,Points!$B$2:$U$1000,9,FALSE)</f>
        <v>#N/A</v>
      </c>
      <c r="G132" s="11" t="e">
        <f>VLOOKUP($A132,Points!$B$2:$U$1000,10,FALSE)</f>
        <v>#N/A</v>
      </c>
      <c r="H132" s="11" t="e">
        <f>VLOOKUP($A132,Points!$B$2:$U$1000,12,FALSE)</f>
        <v>#N/A</v>
      </c>
      <c r="I132" s="11" t="e">
        <f>VLOOKUP($A132,Points!$B$2:$U$1000,18,FALSE)</f>
        <v>#N/A</v>
      </c>
      <c r="J132" s="11" t="e">
        <f>VLOOKUP(A132,HitBlock!$B$2:$I$1000,6,FALSE)</f>
        <v>#N/A</v>
      </c>
      <c r="K132" s="11" t="e">
        <f>VLOOKUP(A132,HitBlock!$B$2:$I$1000,8,FALSE)</f>
        <v>#N/A</v>
      </c>
      <c r="L132" s="33" t="e">
        <f>VLOOKUP($A132,Points!$B$2:$U$1000,20,FALSE)</f>
        <v>#N/A</v>
      </c>
    </row>
    <row r="133" spans="1:12" x14ac:dyDescent="0.25">
      <c r="A133" s="4" t="s">
        <v>202</v>
      </c>
      <c r="B133" s="11" t="e">
        <f>VLOOKUP(A133,Points!$B$2:$U$1000,5,FALSE)</f>
        <v>#N/A</v>
      </c>
      <c r="C133" s="11" t="e">
        <f>VLOOKUP($A133,Points!$B$2:$U$1000,6,FALSE)</f>
        <v>#N/A</v>
      </c>
      <c r="D133" s="11" t="e">
        <f>VLOOKUP($A133,Points!$B$2:$U$1000,7,FALSE)</f>
        <v>#N/A</v>
      </c>
      <c r="E133" s="11" t="e">
        <f>VLOOKUP($A133,Points!$B$2:$U$1000,8,FALSE)</f>
        <v>#N/A</v>
      </c>
      <c r="F133" s="11" t="e">
        <f>VLOOKUP($A133,Points!$B$2:$U$1000,9,FALSE)</f>
        <v>#N/A</v>
      </c>
      <c r="G133" s="11" t="e">
        <f>VLOOKUP($A133,Points!$B$2:$U$1000,10,FALSE)</f>
        <v>#N/A</v>
      </c>
      <c r="H133" s="11" t="e">
        <f>VLOOKUP($A133,Points!$B$2:$U$1000,12,FALSE)</f>
        <v>#N/A</v>
      </c>
      <c r="I133" s="11" t="e">
        <f>VLOOKUP($A133,Points!$B$2:$U$1000,18,FALSE)</f>
        <v>#N/A</v>
      </c>
      <c r="J133" s="11" t="e">
        <f>VLOOKUP(A133,HitBlock!$B$2:$I$1000,6,FALSE)</f>
        <v>#N/A</v>
      </c>
      <c r="K133" s="11" t="e">
        <f>VLOOKUP(A133,HitBlock!$B$2:$I$1000,8,FALSE)</f>
        <v>#N/A</v>
      </c>
      <c r="L133" s="33" t="e">
        <f>VLOOKUP($A133,Points!$B$2:$U$1000,20,FALSE)</f>
        <v>#N/A</v>
      </c>
    </row>
    <row r="134" spans="1:12" x14ac:dyDescent="0.25">
      <c r="A134" s="4" t="s">
        <v>498</v>
      </c>
      <c r="B134" s="11" t="e">
        <f>VLOOKUP(A134,Points!$B$2:$U$1000,5,FALSE)</f>
        <v>#N/A</v>
      </c>
      <c r="C134" s="11" t="e">
        <f>VLOOKUP($A134,Points!$B$2:$U$1000,6,FALSE)</f>
        <v>#N/A</v>
      </c>
      <c r="D134" s="11" t="e">
        <f>VLOOKUP($A134,Points!$B$2:$U$1000,7,FALSE)</f>
        <v>#N/A</v>
      </c>
      <c r="E134" s="11" t="e">
        <f>VLOOKUP($A134,Points!$B$2:$U$1000,8,FALSE)</f>
        <v>#N/A</v>
      </c>
      <c r="F134" s="11" t="e">
        <f>VLOOKUP($A134,Points!$B$2:$U$1000,9,FALSE)</f>
        <v>#N/A</v>
      </c>
      <c r="G134" s="11" t="e">
        <f>VLOOKUP($A134,Points!$B$2:$U$1000,10,FALSE)</f>
        <v>#N/A</v>
      </c>
      <c r="H134" s="11" t="e">
        <f>VLOOKUP($A134,Points!$B$2:$U$1000,12,FALSE)</f>
        <v>#N/A</v>
      </c>
      <c r="I134" s="11" t="e">
        <f>VLOOKUP($A134,Points!$B$2:$U$1000,18,FALSE)</f>
        <v>#N/A</v>
      </c>
      <c r="J134" s="11" t="e">
        <f>VLOOKUP(A134,HitBlock!$B$2:$I$1000,6,FALSE)</f>
        <v>#N/A</v>
      </c>
      <c r="K134" s="11" t="e">
        <f>VLOOKUP(A134,HitBlock!$B$2:$I$1000,8,FALSE)</f>
        <v>#N/A</v>
      </c>
      <c r="L134" s="33" t="e">
        <f>VLOOKUP($A134,Points!$B$2:$U$1000,20,FALSE)</f>
        <v>#N/A</v>
      </c>
    </row>
    <row r="135" spans="1:12" x14ac:dyDescent="0.25">
      <c r="A135" s="4" t="s">
        <v>331</v>
      </c>
      <c r="B135" s="11" t="e">
        <f>VLOOKUP(A135,Points!$B$2:$U$1000,5,FALSE)</f>
        <v>#N/A</v>
      </c>
      <c r="C135" s="11" t="e">
        <f>VLOOKUP($A135,Points!$B$2:$U$1000,6,FALSE)</f>
        <v>#N/A</v>
      </c>
      <c r="D135" s="11" t="e">
        <f>VLOOKUP($A135,Points!$B$2:$U$1000,7,FALSE)</f>
        <v>#N/A</v>
      </c>
      <c r="E135" s="11" t="e">
        <f>VLOOKUP($A135,Points!$B$2:$U$1000,8,FALSE)</f>
        <v>#N/A</v>
      </c>
      <c r="F135" s="11" t="e">
        <f>VLOOKUP($A135,Points!$B$2:$U$1000,9,FALSE)</f>
        <v>#N/A</v>
      </c>
      <c r="G135" s="11" t="e">
        <f>VLOOKUP($A135,Points!$B$2:$U$1000,10,FALSE)</f>
        <v>#N/A</v>
      </c>
      <c r="H135" s="11" t="e">
        <f>VLOOKUP($A135,Points!$B$2:$U$1000,12,FALSE)</f>
        <v>#N/A</v>
      </c>
      <c r="I135" s="11" t="e">
        <f>VLOOKUP($A135,Points!$B$2:$U$1000,18,FALSE)</f>
        <v>#N/A</v>
      </c>
      <c r="J135" s="11" t="e">
        <f>VLOOKUP(A135,HitBlock!$B$2:$I$1000,6,FALSE)</f>
        <v>#N/A</v>
      </c>
      <c r="K135" s="11" t="e">
        <f>VLOOKUP(A135,HitBlock!$B$2:$I$1000,8,FALSE)</f>
        <v>#N/A</v>
      </c>
      <c r="L135" s="33" t="e">
        <f>VLOOKUP($A135,Points!$B$2:$U$1000,20,FALSE)</f>
        <v>#N/A</v>
      </c>
    </row>
    <row r="136" spans="1:12" x14ac:dyDescent="0.25">
      <c r="A136" s="4" t="s">
        <v>365</v>
      </c>
      <c r="B136" s="11" t="e">
        <f>VLOOKUP(A136,Points!$B$2:$U$1000,5,FALSE)</f>
        <v>#N/A</v>
      </c>
      <c r="C136" s="11" t="e">
        <f>VLOOKUP($A136,Points!$B$2:$U$1000,6,FALSE)</f>
        <v>#N/A</v>
      </c>
      <c r="D136" s="11" t="e">
        <f>VLOOKUP($A136,Points!$B$2:$U$1000,7,FALSE)</f>
        <v>#N/A</v>
      </c>
      <c r="E136" s="11" t="e">
        <f>VLOOKUP($A136,Points!$B$2:$U$1000,8,FALSE)</f>
        <v>#N/A</v>
      </c>
      <c r="F136" s="11" t="e">
        <f>VLOOKUP($A136,Points!$B$2:$U$1000,9,FALSE)</f>
        <v>#N/A</v>
      </c>
      <c r="G136" s="11" t="e">
        <f>VLOOKUP($A136,Points!$B$2:$U$1000,10,FALSE)</f>
        <v>#N/A</v>
      </c>
      <c r="H136" s="11" t="e">
        <f>VLOOKUP($A136,Points!$B$2:$U$1000,12,FALSE)</f>
        <v>#N/A</v>
      </c>
      <c r="I136" s="11" t="e">
        <f>VLOOKUP($A136,Points!$B$2:$U$1000,18,FALSE)</f>
        <v>#N/A</v>
      </c>
      <c r="J136" s="11" t="e">
        <f>VLOOKUP(A136,HitBlock!$B$2:$I$1000,6,FALSE)</f>
        <v>#N/A</v>
      </c>
      <c r="K136" s="11" t="e">
        <f>VLOOKUP(A136,HitBlock!$B$2:$I$1000,8,FALSE)</f>
        <v>#N/A</v>
      </c>
      <c r="L136" s="33" t="e">
        <f>VLOOKUP($A136,Points!$B$2:$U$1000,20,FALSE)</f>
        <v>#N/A</v>
      </c>
    </row>
    <row r="137" spans="1:12" x14ac:dyDescent="0.25">
      <c r="A137" s="4" t="s">
        <v>361</v>
      </c>
      <c r="B137" s="11" t="e">
        <f>VLOOKUP(A137,Points!$B$2:$U$1000,5,FALSE)</f>
        <v>#N/A</v>
      </c>
      <c r="C137" s="11" t="e">
        <f>VLOOKUP($A137,Points!$B$2:$U$1000,6,FALSE)</f>
        <v>#N/A</v>
      </c>
      <c r="D137" s="11" t="e">
        <f>VLOOKUP($A137,Points!$B$2:$U$1000,7,FALSE)</f>
        <v>#N/A</v>
      </c>
      <c r="E137" s="11" t="e">
        <f>VLOOKUP($A137,Points!$B$2:$U$1000,8,FALSE)</f>
        <v>#N/A</v>
      </c>
      <c r="F137" s="11" t="e">
        <f>VLOOKUP($A137,Points!$B$2:$U$1000,9,FALSE)</f>
        <v>#N/A</v>
      </c>
      <c r="G137" s="11" t="e">
        <f>VLOOKUP($A137,Points!$B$2:$U$1000,10,FALSE)</f>
        <v>#N/A</v>
      </c>
      <c r="H137" s="11" t="e">
        <f>VLOOKUP($A137,Points!$B$2:$U$1000,12,FALSE)</f>
        <v>#N/A</v>
      </c>
      <c r="I137" s="11" t="e">
        <f>VLOOKUP($A137,Points!$B$2:$U$1000,18,FALSE)</f>
        <v>#N/A</v>
      </c>
      <c r="J137" s="11" t="e">
        <f>VLOOKUP(A137,HitBlock!$B$2:$I$1000,6,FALSE)</f>
        <v>#N/A</v>
      </c>
      <c r="K137" s="11" t="e">
        <f>VLOOKUP(A137,HitBlock!$B$2:$I$1000,8,FALSE)</f>
        <v>#N/A</v>
      </c>
      <c r="L137" s="33" t="e">
        <f>VLOOKUP($A137,Points!$B$2:$U$1000,20,FALSE)</f>
        <v>#N/A</v>
      </c>
    </row>
    <row r="138" spans="1:12" x14ac:dyDescent="0.25">
      <c r="A138" s="4" t="s">
        <v>264</v>
      </c>
      <c r="B138" s="11" t="e">
        <f>VLOOKUP(A138,Points!$B$2:$U$1000,5,FALSE)</f>
        <v>#N/A</v>
      </c>
      <c r="C138" s="11" t="e">
        <f>VLOOKUP($A138,Points!$B$2:$U$1000,6,FALSE)</f>
        <v>#N/A</v>
      </c>
      <c r="D138" s="11" t="e">
        <f>VLOOKUP($A138,Points!$B$2:$U$1000,7,FALSE)</f>
        <v>#N/A</v>
      </c>
      <c r="E138" s="11" t="e">
        <f>VLOOKUP($A138,Points!$B$2:$U$1000,8,FALSE)</f>
        <v>#N/A</v>
      </c>
      <c r="F138" s="11" t="e">
        <f>VLOOKUP($A138,Points!$B$2:$U$1000,9,FALSE)</f>
        <v>#N/A</v>
      </c>
      <c r="G138" s="11" t="e">
        <f>VLOOKUP($A138,Points!$B$2:$U$1000,10,FALSE)</f>
        <v>#N/A</v>
      </c>
      <c r="H138" s="11" t="e">
        <f>VLOOKUP($A138,Points!$B$2:$U$1000,12,FALSE)</f>
        <v>#N/A</v>
      </c>
      <c r="I138" s="11" t="e">
        <f>VLOOKUP($A138,Points!$B$2:$U$1000,18,FALSE)</f>
        <v>#N/A</v>
      </c>
      <c r="J138" s="11" t="e">
        <f>VLOOKUP(A138,HitBlock!$B$2:$I$1000,6,FALSE)</f>
        <v>#N/A</v>
      </c>
      <c r="K138" s="11" t="e">
        <f>VLOOKUP(A138,HitBlock!$B$2:$I$1000,8,FALSE)</f>
        <v>#N/A</v>
      </c>
      <c r="L138" s="33" t="e">
        <f>VLOOKUP($A138,Points!$B$2:$U$1000,20,FALSE)</f>
        <v>#N/A</v>
      </c>
    </row>
    <row r="139" spans="1:12" x14ac:dyDescent="0.25">
      <c r="A139" s="4" t="s">
        <v>1002</v>
      </c>
      <c r="B139" s="11" t="e">
        <f>VLOOKUP(A139,Points!$B$2:$U$1000,5,FALSE)</f>
        <v>#N/A</v>
      </c>
      <c r="C139" s="11" t="e">
        <f>VLOOKUP($A139,Points!$B$2:$U$1000,6,FALSE)</f>
        <v>#N/A</v>
      </c>
      <c r="D139" s="11" t="e">
        <f>VLOOKUP($A139,Points!$B$2:$U$1000,7,FALSE)</f>
        <v>#N/A</v>
      </c>
      <c r="E139" s="11" t="e">
        <f>VLOOKUP($A139,Points!$B$2:$U$1000,8,FALSE)</f>
        <v>#N/A</v>
      </c>
      <c r="F139" s="11" t="e">
        <f>VLOOKUP($A139,Points!$B$2:$U$1000,9,FALSE)</f>
        <v>#N/A</v>
      </c>
      <c r="G139" s="11" t="e">
        <f>VLOOKUP($A139,Points!$B$2:$U$1000,10,FALSE)</f>
        <v>#N/A</v>
      </c>
      <c r="H139" s="11" t="e">
        <f>VLOOKUP($A139,Points!$B$2:$U$1000,12,FALSE)</f>
        <v>#N/A</v>
      </c>
      <c r="I139" s="11" t="e">
        <f>VLOOKUP($A139,Points!$B$2:$U$1000,18,FALSE)</f>
        <v>#N/A</v>
      </c>
      <c r="J139" s="11" t="e">
        <f>VLOOKUP(A139,HitBlock!$B$2:$I$1000,6,FALSE)</f>
        <v>#N/A</v>
      </c>
      <c r="K139" s="11" t="e">
        <f>VLOOKUP(A139,HitBlock!$B$2:$I$1000,8,FALSE)</f>
        <v>#N/A</v>
      </c>
      <c r="L139" s="33" t="e">
        <f>VLOOKUP($A139,Points!$B$2:$U$1000,20,FALSE)</f>
        <v>#N/A</v>
      </c>
    </row>
    <row r="140" spans="1:12" x14ac:dyDescent="0.25">
      <c r="A140" s="4" t="s">
        <v>198</v>
      </c>
      <c r="B140" s="11" t="e">
        <f>VLOOKUP(A140,Points!$B$2:$U$1000,5,FALSE)</f>
        <v>#N/A</v>
      </c>
      <c r="C140" s="11" t="e">
        <f>VLOOKUP($A140,Points!$B$2:$U$1000,6,FALSE)</f>
        <v>#N/A</v>
      </c>
      <c r="D140" s="11" t="e">
        <f>VLOOKUP($A140,Points!$B$2:$U$1000,7,FALSE)</f>
        <v>#N/A</v>
      </c>
      <c r="E140" s="11" t="e">
        <f>VLOOKUP($A140,Points!$B$2:$U$1000,8,FALSE)</f>
        <v>#N/A</v>
      </c>
      <c r="F140" s="11" t="e">
        <f>VLOOKUP($A140,Points!$B$2:$U$1000,9,FALSE)</f>
        <v>#N/A</v>
      </c>
      <c r="G140" s="11" t="e">
        <f>VLOOKUP($A140,Points!$B$2:$U$1000,10,FALSE)</f>
        <v>#N/A</v>
      </c>
      <c r="H140" s="11" t="e">
        <f>VLOOKUP($A140,Points!$B$2:$U$1000,12,FALSE)</f>
        <v>#N/A</v>
      </c>
      <c r="I140" s="11" t="e">
        <f>VLOOKUP($A140,Points!$B$2:$U$1000,18,FALSE)</f>
        <v>#N/A</v>
      </c>
      <c r="J140" s="11" t="e">
        <f>VLOOKUP(A140,HitBlock!$B$2:$I$1000,6,FALSE)</f>
        <v>#N/A</v>
      </c>
      <c r="K140" s="11" t="e">
        <f>VLOOKUP(A140,HitBlock!$B$2:$I$1000,8,FALSE)</f>
        <v>#N/A</v>
      </c>
      <c r="L140" s="33" t="e">
        <f>VLOOKUP($A140,Points!$B$2:$U$1000,20,FALSE)</f>
        <v>#N/A</v>
      </c>
    </row>
    <row r="141" spans="1:12" x14ac:dyDescent="0.25">
      <c r="A141" s="4" t="s">
        <v>248</v>
      </c>
      <c r="B141" s="11" t="e">
        <f>VLOOKUP(A141,Points!$B$2:$U$1000,5,FALSE)</f>
        <v>#N/A</v>
      </c>
      <c r="C141" s="11" t="e">
        <f>VLOOKUP($A141,Points!$B$2:$U$1000,6,FALSE)</f>
        <v>#N/A</v>
      </c>
      <c r="D141" s="11" t="e">
        <f>VLOOKUP($A141,Points!$B$2:$U$1000,7,FALSE)</f>
        <v>#N/A</v>
      </c>
      <c r="E141" s="11" t="e">
        <f>VLOOKUP($A141,Points!$B$2:$U$1000,8,FALSE)</f>
        <v>#N/A</v>
      </c>
      <c r="F141" s="11" t="e">
        <f>VLOOKUP($A141,Points!$B$2:$U$1000,9,FALSE)</f>
        <v>#N/A</v>
      </c>
      <c r="G141" s="11" t="e">
        <f>VLOOKUP($A141,Points!$B$2:$U$1000,10,FALSE)</f>
        <v>#N/A</v>
      </c>
      <c r="H141" s="11" t="e">
        <f>VLOOKUP($A141,Points!$B$2:$U$1000,12,FALSE)</f>
        <v>#N/A</v>
      </c>
      <c r="I141" s="11" t="e">
        <f>VLOOKUP($A141,Points!$B$2:$U$1000,18,FALSE)</f>
        <v>#N/A</v>
      </c>
      <c r="J141" s="11" t="e">
        <f>VLOOKUP(A141,HitBlock!$B$2:$I$1000,6,FALSE)</f>
        <v>#N/A</v>
      </c>
      <c r="K141" s="11" t="e">
        <f>VLOOKUP(A141,HitBlock!$B$2:$I$1000,8,FALSE)</f>
        <v>#N/A</v>
      </c>
      <c r="L141" s="33" t="e">
        <f>VLOOKUP($A141,Points!$B$2:$U$1000,20,FALSE)</f>
        <v>#N/A</v>
      </c>
    </row>
    <row r="142" spans="1:12" x14ac:dyDescent="0.25">
      <c r="A142" s="4" t="s">
        <v>161</v>
      </c>
      <c r="B142" s="11" t="e">
        <f>VLOOKUP(A142,Points!$B$2:$U$1000,5,FALSE)</f>
        <v>#N/A</v>
      </c>
      <c r="C142" s="11" t="e">
        <f>VLOOKUP($A142,Points!$B$2:$U$1000,6,FALSE)</f>
        <v>#N/A</v>
      </c>
      <c r="D142" s="11" t="e">
        <f>VLOOKUP($A142,Points!$B$2:$U$1000,7,FALSE)</f>
        <v>#N/A</v>
      </c>
      <c r="E142" s="11" t="e">
        <f>VLOOKUP($A142,Points!$B$2:$U$1000,8,FALSE)</f>
        <v>#N/A</v>
      </c>
      <c r="F142" s="11" t="e">
        <f>VLOOKUP($A142,Points!$B$2:$U$1000,9,FALSE)</f>
        <v>#N/A</v>
      </c>
      <c r="G142" s="11" t="e">
        <f>VLOOKUP($A142,Points!$B$2:$U$1000,10,FALSE)</f>
        <v>#N/A</v>
      </c>
      <c r="H142" s="11" t="e">
        <f>VLOOKUP($A142,Points!$B$2:$U$1000,12,FALSE)</f>
        <v>#N/A</v>
      </c>
      <c r="I142" s="11" t="e">
        <f>VLOOKUP($A142,Points!$B$2:$U$1000,18,FALSE)</f>
        <v>#N/A</v>
      </c>
      <c r="J142" s="11" t="e">
        <f>VLOOKUP(A142,HitBlock!$B$2:$I$1000,6,FALSE)</f>
        <v>#N/A</v>
      </c>
      <c r="K142" s="11" t="e">
        <f>VLOOKUP(A142,HitBlock!$B$2:$I$1000,8,FALSE)</f>
        <v>#N/A</v>
      </c>
      <c r="L142" s="33" t="e">
        <f>VLOOKUP($A142,Points!$B$2:$U$1000,20,FALSE)</f>
        <v>#N/A</v>
      </c>
    </row>
    <row r="143" spans="1:12" x14ac:dyDescent="0.25">
      <c r="A143" s="4" t="s">
        <v>718</v>
      </c>
      <c r="B143" s="11" t="e">
        <f>VLOOKUP(A143,Points!$B$2:$U$1000,5,FALSE)</f>
        <v>#N/A</v>
      </c>
      <c r="C143" s="11" t="e">
        <f>VLOOKUP($A143,Points!$B$2:$U$1000,6,FALSE)</f>
        <v>#N/A</v>
      </c>
      <c r="D143" s="11" t="e">
        <f>VLOOKUP($A143,Points!$B$2:$U$1000,7,FALSE)</f>
        <v>#N/A</v>
      </c>
      <c r="E143" s="11" t="e">
        <f>VLOOKUP($A143,Points!$B$2:$U$1000,8,FALSE)</f>
        <v>#N/A</v>
      </c>
      <c r="F143" s="11" t="e">
        <f>VLOOKUP($A143,Points!$B$2:$U$1000,9,FALSE)</f>
        <v>#N/A</v>
      </c>
      <c r="G143" s="11" t="e">
        <f>VLOOKUP($A143,Points!$B$2:$U$1000,10,FALSE)</f>
        <v>#N/A</v>
      </c>
      <c r="H143" s="11" t="e">
        <f>VLOOKUP($A143,Points!$B$2:$U$1000,12,FALSE)</f>
        <v>#N/A</v>
      </c>
      <c r="I143" s="11" t="e">
        <f>VLOOKUP($A143,Points!$B$2:$U$1000,18,FALSE)</f>
        <v>#N/A</v>
      </c>
      <c r="J143" s="11" t="e">
        <f>VLOOKUP(A143,HitBlock!$B$2:$I$1000,6,FALSE)</f>
        <v>#N/A</v>
      </c>
      <c r="K143" s="11" t="e">
        <f>VLOOKUP(A143,HitBlock!$B$2:$I$1000,8,FALSE)</f>
        <v>#N/A</v>
      </c>
      <c r="L143" s="33" t="e">
        <f>VLOOKUP($A143,Points!$B$2:$U$1000,20,FALSE)</f>
        <v>#N/A</v>
      </c>
    </row>
    <row r="144" spans="1:12" x14ac:dyDescent="0.25">
      <c r="A144" s="4" t="s">
        <v>231</v>
      </c>
      <c r="B144" s="11" t="e">
        <f>VLOOKUP(A144,Points!$B$2:$U$1000,5,FALSE)</f>
        <v>#N/A</v>
      </c>
      <c r="C144" s="11" t="e">
        <f>VLOOKUP($A144,Points!$B$2:$U$1000,6,FALSE)</f>
        <v>#N/A</v>
      </c>
      <c r="D144" s="11" t="e">
        <f>VLOOKUP($A144,Points!$B$2:$U$1000,7,FALSE)</f>
        <v>#N/A</v>
      </c>
      <c r="E144" s="11" t="e">
        <f>VLOOKUP($A144,Points!$B$2:$U$1000,8,FALSE)</f>
        <v>#N/A</v>
      </c>
      <c r="F144" s="11" t="e">
        <f>VLOOKUP($A144,Points!$B$2:$U$1000,9,FALSE)</f>
        <v>#N/A</v>
      </c>
      <c r="G144" s="11" t="e">
        <f>VLOOKUP($A144,Points!$B$2:$U$1000,10,FALSE)</f>
        <v>#N/A</v>
      </c>
      <c r="H144" s="11" t="e">
        <f>VLOOKUP($A144,Points!$B$2:$U$1000,12,FALSE)</f>
        <v>#N/A</v>
      </c>
      <c r="I144" s="11" t="e">
        <f>VLOOKUP($A144,Points!$B$2:$U$1000,18,FALSE)</f>
        <v>#N/A</v>
      </c>
      <c r="J144" s="11" t="e">
        <f>VLOOKUP(A144,HitBlock!$B$2:$I$1000,6,FALSE)</f>
        <v>#N/A</v>
      </c>
      <c r="K144" s="11" t="e">
        <f>VLOOKUP(A144,HitBlock!$B$2:$I$1000,8,FALSE)</f>
        <v>#N/A</v>
      </c>
      <c r="L144" s="33" t="e">
        <f>VLOOKUP($A144,Points!$B$2:$U$1000,20,FALSE)</f>
        <v>#N/A</v>
      </c>
    </row>
    <row r="145" spans="1:12" x14ac:dyDescent="0.25">
      <c r="A145" s="4" t="s">
        <v>278</v>
      </c>
      <c r="B145" s="11" t="e">
        <f>VLOOKUP(A145,Points!$B$2:$U$1000,5,FALSE)</f>
        <v>#N/A</v>
      </c>
      <c r="C145" s="11" t="e">
        <f>VLOOKUP($A145,Points!$B$2:$U$1000,6,FALSE)</f>
        <v>#N/A</v>
      </c>
      <c r="D145" s="11" t="e">
        <f>VLOOKUP($A145,Points!$B$2:$U$1000,7,FALSE)</f>
        <v>#N/A</v>
      </c>
      <c r="E145" s="11" t="e">
        <f>VLOOKUP($A145,Points!$B$2:$U$1000,8,FALSE)</f>
        <v>#N/A</v>
      </c>
      <c r="F145" s="11" t="e">
        <f>VLOOKUP($A145,Points!$B$2:$U$1000,9,FALSE)</f>
        <v>#N/A</v>
      </c>
      <c r="G145" s="11" t="e">
        <f>VLOOKUP($A145,Points!$B$2:$U$1000,10,FALSE)</f>
        <v>#N/A</v>
      </c>
      <c r="H145" s="11" t="e">
        <f>VLOOKUP($A145,Points!$B$2:$U$1000,12,FALSE)</f>
        <v>#N/A</v>
      </c>
      <c r="I145" s="11" t="e">
        <f>VLOOKUP($A145,Points!$B$2:$U$1000,18,FALSE)</f>
        <v>#N/A</v>
      </c>
      <c r="J145" s="11" t="e">
        <f>VLOOKUP(A145,HitBlock!$B$2:$I$1000,6,FALSE)</f>
        <v>#N/A</v>
      </c>
      <c r="K145" s="11" t="e">
        <f>VLOOKUP(A145,HitBlock!$B$2:$I$1000,8,FALSE)</f>
        <v>#N/A</v>
      </c>
      <c r="L145" s="33" t="e">
        <f>VLOOKUP($A145,Points!$B$2:$U$1000,20,FALSE)</f>
        <v>#N/A</v>
      </c>
    </row>
    <row r="146" spans="1:12" x14ac:dyDescent="0.25">
      <c r="A146" s="4" t="s">
        <v>335</v>
      </c>
      <c r="B146" s="11" t="e">
        <f>VLOOKUP(A146,Points!$B$2:$U$1000,5,FALSE)</f>
        <v>#N/A</v>
      </c>
      <c r="C146" s="11" t="e">
        <f>VLOOKUP($A146,Points!$B$2:$U$1000,6,FALSE)</f>
        <v>#N/A</v>
      </c>
      <c r="D146" s="11" t="e">
        <f>VLOOKUP($A146,Points!$B$2:$U$1000,7,FALSE)</f>
        <v>#N/A</v>
      </c>
      <c r="E146" s="11" t="e">
        <f>VLOOKUP($A146,Points!$B$2:$U$1000,8,FALSE)</f>
        <v>#N/A</v>
      </c>
      <c r="F146" s="11" t="e">
        <f>VLOOKUP($A146,Points!$B$2:$U$1000,9,FALSE)</f>
        <v>#N/A</v>
      </c>
      <c r="G146" s="11" t="e">
        <f>VLOOKUP($A146,Points!$B$2:$U$1000,10,FALSE)</f>
        <v>#N/A</v>
      </c>
      <c r="H146" s="11" t="e">
        <f>VLOOKUP($A146,Points!$B$2:$U$1000,12,FALSE)</f>
        <v>#N/A</v>
      </c>
      <c r="I146" s="11" t="e">
        <f>VLOOKUP($A146,Points!$B$2:$U$1000,18,FALSE)</f>
        <v>#N/A</v>
      </c>
      <c r="J146" s="11" t="e">
        <f>VLOOKUP(A146,HitBlock!$B$2:$I$1000,6,FALSE)</f>
        <v>#N/A</v>
      </c>
      <c r="K146" s="11" t="e">
        <f>VLOOKUP(A146,HitBlock!$B$2:$I$1000,8,FALSE)</f>
        <v>#N/A</v>
      </c>
      <c r="L146" s="33" t="e">
        <f>VLOOKUP($A146,Points!$B$2:$U$1000,20,FALSE)</f>
        <v>#N/A</v>
      </c>
    </row>
    <row r="147" spans="1:12" x14ac:dyDescent="0.25">
      <c r="A147" s="4" t="s">
        <v>1003</v>
      </c>
      <c r="B147" s="11" t="e">
        <f>VLOOKUP(A147,Points!$B$2:$U$1000,5,FALSE)</f>
        <v>#N/A</v>
      </c>
      <c r="C147" s="11" t="e">
        <f>VLOOKUP($A147,Points!$B$2:$U$1000,6,FALSE)</f>
        <v>#N/A</v>
      </c>
      <c r="D147" s="11" t="e">
        <f>VLOOKUP($A147,Points!$B$2:$U$1000,7,FALSE)</f>
        <v>#N/A</v>
      </c>
      <c r="E147" s="11" t="e">
        <f>VLOOKUP($A147,Points!$B$2:$U$1000,8,FALSE)</f>
        <v>#N/A</v>
      </c>
      <c r="F147" s="11" t="e">
        <f>VLOOKUP($A147,Points!$B$2:$U$1000,9,FALSE)</f>
        <v>#N/A</v>
      </c>
      <c r="G147" s="11" t="e">
        <f>VLOOKUP($A147,Points!$B$2:$U$1000,10,FALSE)</f>
        <v>#N/A</v>
      </c>
      <c r="H147" s="11" t="e">
        <f>VLOOKUP($A147,Points!$B$2:$U$1000,12,FALSE)</f>
        <v>#N/A</v>
      </c>
      <c r="I147" s="11" t="e">
        <f>VLOOKUP($A147,Points!$B$2:$U$1000,18,FALSE)</f>
        <v>#N/A</v>
      </c>
      <c r="J147" s="11" t="e">
        <f>VLOOKUP(A147,HitBlock!$B$2:$I$1000,6,FALSE)</f>
        <v>#N/A</v>
      </c>
      <c r="K147" s="11" t="e">
        <f>VLOOKUP(A147,HitBlock!$B$2:$I$1000,8,FALSE)</f>
        <v>#N/A</v>
      </c>
      <c r="L147" s="33" t="e">
        <f>VLOOKUP($A147,Points!$B$2:$U$1000,20,FALSE)</f>
        <v>#N/A</v>
      </c>
    </row>
    <row r="148" spans="1:12" x14ac:dyDescent="0.25">
      <c r="A148" s="4" t="s">
        <v>434</v>
      </c>
      <c r="B148" s="11" t="e">
        <f>VLOOKUP(A148,Points!$B$2:$U$1000,5,FALSE)</f>
        <v>#N/A</v>
      </c>
      <c r="C148" s="11" t="e">
        <f>VLOOKUP($A148,Points!$B$2:$U$1000,6,FALSE)</f>
        <v>#N/A</v>
      </c>
      <c r="D148" s="11" t="e">
        <f>VLOOKUP($A148,Points!$B$2:$U$1000,7,FALSE)</f>
        <v>#N/A</v>
      </c>
      <c r="E148" s="11" t="e">
        <f>VLOOKUP($A148,Points!$B$2:$U$1000,8,FALSE)</f>
        <v>#N/A</v>
      </c>
      <c r="F148" s="11" t="e">
        <f>VLOOKUP($A148,Points!$B$2:$U$1000,9,FALSE)</f>
        <v>#N/A</v>
      </c>
      <c r="G148" s="11" t="e">
        <f>VLOOKUP($A148,Points!$B$2:$U$1000,10,FALSE)</f>
        <v>#N/A</v>
      </c>
      <c r="H148" s="11" t="e">
        <f>VLOOKUP($A148,Points!$B$2:$U$1000,12,FALSE)</f>
        <v>#N/A</v>
      </c>
      <c r="I148" s="11" t="e">
        <f>VLOOKUP($A148,Points!$B$2:$U$1000,18,FALSE)</f>
        <v>#N/A</v>
      </c>
      <c r="J148" s="11" t="e">
        <f>VLOOKUP(A148,HitBlock!$B$2:$I$1000,6,FALSE)</f>
        <v>#N/A</v>
      </c>
      <c r="K148" s="11" t="e">
        <f>VLOOKUP(A148,HitBlock!$B$2:$I$1000,8,FALSE)</f>
        <v>#N/A</v>
      </c>
      <c r="L148" s="33" t="e">
        <f>VLOOKUP($A148,Points!$B$2:$U$1000,20,FALSE)</f>
        <v>#N/A</v>
      </c>
    </row>
    <row r="149" spans="1:12" x14ac:dyDescent="0.25">
      <c r="A149" s="4" t="s">
        <v>316</v>
      </c>
      <c r="B149" s="11" t="e">
        <f>VLOOKUP(A149,Points!$B$2:$U$1000,5,FALSE)</f>
        <v>#N/A</v>
      </c>
      <c r="C149" s="11" t="e">
        <f>VLOOKUP($A149,Points!$B$2:$U$1000,6,FALSE)</f>
        <v>#N/A</v>
      </c>
      <c r="D149" s="11" t="e">
        <f>VLOOKUP($A149,Points!$B$2:$U$1000,7,FALSE)</f>
        <v>#N/A</v>
      </c>
      <c r="E149" s="11" t="e">
        <f>VLOOKUP($A149,Points!$B$2:$U$1000,8,FALSE)</f>
        <v>#N/A</v>
      </c>
      <c r="F149" s="11" t="e">
        <f>VLOOKUP($A149,Points!$B$2:$U$1000,9,FALSE)</f>
        <v>#N/A</v>
      </c>
      <c r="G149" s="11" t="e">
        <f>VLOOKUP($A149,Points!$B$2:$U$1000,10,FALSE)</f>
        <v>#N/A</v>
      </c>
      <c r="H149" s="11" t="e">
        <f>VLOOKUP($A149,Points!$B$2:$U$1000,12,FALSE)</f>
        <v>#N/A</v>
      </c>
      <c r="I149" s="11" t="e">
        <f>VLOOKUP($A149,Points!$B$2:$U$1000,18,FALSE)</f>
        <v>#N/A</v>
      </c>
      <c r="J149" s="11" t="e">
        <f>VLOOKUP(A149,HitBlock!$B$2:$I$1000,6,FALSE)</f>
        <v>#N/A</v>
      </c>
      <c r="K149" s="11" t="e">
        <f>VLOOKUP(A149,HitBlock!$B$2:$I$1000,8,FALSE)</f>
        <v>#N/A</v>
      </c>
      <c r="L149" s="33" t="e">
        <f>VLOOKUP($A149,Points!$B$2:$U$1000,20,FALSE)</f>
        <v>#N/A</v>
      </c>
    </row>
    <row r="150" spans="1:12" x14ac:dyDescent="0.25">
      <c r="A150" s="4" t="s">
        <v>802</v>
      </c>
      <c r="B150" s="11" t="e">
        <f>VLOOKUP(A150,Points!$B$2:$U$1000,5,FALSE)</f>
        <v>#N/A</v>
      </c>
      <c r="C150" s="11" t="e">
        <f>VLOOKUP($A150,Points!$B$2:$U$1000,6,FALSE)</f>
        <v>#N/A</v>
      </c>
      <c r="D150" s="11" t="e">
        <f>VLOOKUP($A150,Points!$B$2:$U$1000,7,FALSE)</f>
        <v>#N/A</v>
      </c>
      <c r="E150" s="11" t="e">
        <f>VLOOKUP($A150,Points!$B$2:$U$1000,8,FALSE)</f>
        <v>#N/A</v>
      </c>
      <c r="F150" s="11" t="e">
        <f>VLOOKUP($A150,Points!$B$2:$U$1000,9,FALSE)</f>
        <v>#N/A</v>
      </c>
      <c r="G150" s="11" t="e">
        <f>VLOOKUP($A150,Points!$B$2:$U$1000,10,FALSE)</f>
        <v>#N/A</v>
      </c>
      <c r="H150" s="11" t="e">
        <f>VLOOKUP($A150,Points!$B$2:$U$1000,12,FALSE)</f>
        <v>#N/A</v>
      </c>
      <c r="I150" s="11" t="e">
        <f>VLOOKUP($A150,Points!$B$2:$U$1000,18,FALSE)</f>
        <v>#N/A</v>
      </c>
      <c r="J150" s="11" t="e">
        <f>VLOOKUP(A150,HitBlock!$B$2:$I$1000,6,FALSE)</f>
        <v>#N/A</v>
      </c>
      <c r="K150" s="11" t="e">
        <f>VLOOKUP(A150,HitBlock!$B$2:$I$1000,8,FALSE)</f>
        <v>#N/A</v>
      </c>
      <c r="L150" s="33" t="e">
        <f>VLOOKUP($A150,Points!$B$2:$U$1000,20,FALSE)</f>
        <v>#N/A</v>
      </c>
    </row>
    <row r="151" spans="1:12" x14ac:dyDescent="0.25">
      <c r="A151" s="4" t="s">
        <v>184</v>
      </c>
      <c r="B151" s="11" t="e">
        <f>VLOOKUP(A151,Points!$B$2:$U$1000,5,FALSE)</f>
        <v>#N/A</v>
      </c>
      <c r="C151" s="11" t="e">
        <f>VLOOKUP($A151,Points!$B$2:$U$1000,6,FALSE)</f>
        <v>#N/A</v>
      </c>
      <c r="D151" s="11" t="e">
        <f>VLOOKUP($A151,Points!$B$2:$U$1000,7,FALSE)</f>
        <v>#N/A</v>
      </c>
      <c r="E151" s="11" t="e">
        <f>VLOOKUP($A151,Points!$B$2:$U$1000,8,FALSE)</f>
        <v>#N/A</v>
      </c>
      <c r="F151" s="11" t="e">
        <f>VLOOKUP($A151,Points!$B$2:$U$1000,9,FALSE)</f>
        <v>#N/A</v>
      </c>
      <c r="G151" s="11" t="e">
        <f>VLOOKUP($A151,Points!$B$2:$U$1000,10,FALSE)</f>
        <v>#N/A</v>
      </c>
      <c r="H151" s="11" t="e">
        <f>VLOOKUP($A151,Points!$B$2:$U$1000,12,FALSE)</f>
        <v>#N/A</v>
      </c>
      <c r="I151" s="11" t="e">
        <f>VLOOKUP($A151,Points!$B$2:$U$1000,18,FALSE)</f>
        <v>#N/A</v>
      </c>
      <c r="J151" s="11" t="e">
        <f>VLOOKUP(A151,HitBlock!$B$2:$I$1000,6,FALSE)</f>
        <v>#N/A</v>
      </c>
      <c r="K151" s="11" t="e">
        <f>VLOOKUP(A151,HitBlock!$B$2:$I$1000,8,FALSE)</f>
        <v>#N/A</v>
      </c>
      <c r="L151" s="33" t="e">
        <f>VLOOKUP($A151,Points!$B$2:$U$1000,20,FALSE)</f>
        <v>#N/A</v>
      </c>
    </row>
    <row r="152" spans="1:12" x14ac:dyDescent="0.25">
      <c r="A152" s="4" t="s">
        <v>404</v>
      </c>
      <c r="B152" s="11" t="e">
        <f>VLOOKUP(A152,Points!$B$2:$U$1000,5,FALSE)</f>
        <v>#N/A</v>
      </c>
      <c r="C152" s="11" t="e">
        <f>VLOOKUP($A152,Points!$B$2:$U$1000,6,FALSE)</f>
        <v>#N/A</v>
      </c>
      <c r="D152" s="11" t="e">
        <f>VLOOKUP($A152,Points!$B$2:$U$1000,7,FALSE)</f>
        <v>#N/A</v>
      </c>
      <c r="E152" s="11" t="e">
        <f>VLOOKUP($A152,Points!$B$2:$U$1000,8,FALSE)</f>
        <v>#N/A</v>
      </c>
      <c r="F152" s="11" t="e">
        <f>VLOOKUP($A152,Points!$B$2:$U$1000,9,FALSE)</f>
        <v>#N/A</v>
      </c>
      <c r="G152" s="11" t="e">
        <f>VLOOKUP($A152,Points!$B$2:$U$1000,10,FALSE)</f>
        <v>#N/A</v>
      </c>
      <c r="H152" s="11" t="e">
        <f>VLOOKUP($A152,Points!$B$2:$U$1000,12,FALSE)</f>
        <v>#N/A</v>
      </c>
      <c r="I152" s="11" t="e">
        <f>VLOOKUP($A152,Points!$B$2:$U$1000,18,FALSE)</f>
        <v>#N/A</v>
      </c>
      <c r="J152" s="11" t="e">
        <f>VLOOKUP(A152,HitBlock!$B$2:$I$1000,6,FALSE)</f>
        <v>#N/A</v>
      </c>
      <c r="K152" s="11" t="e">
        <f>VLOOKUP(A152,HitBlock!$B$2:$I$1000,8,FALSE)</f>
        <v>#N/A</v>
      </c>
      <c r="L152" s="33" t="e">
        <f>VLOOKUP($A152,Points!$B$2:$U$1000,20,FALSE)</f>
        <v>#N/A</v>
      </c>
    </row>
    <row r="153" spans="1:12" x14ac:dyDescent="0.25">
      <c r="A153" s="4" t="s">
        <v>346</v>
      </c>
      <c r="B153" s="11" t="e">
        <f>VLOOKUP(A153,Points!$B$2:$U$1000,5,FALSE)</f>
        <v>#N/A</v>
      </c>
      <c r="C153" s="11" t="e">
        <f>VLOOKUP($A153,Points!$B$2:$U$1000,6,FALSE)</f>
        <v>#N/A</v>
      </c>
      <c r="D153" s="11" t="e">
        <f>VLOOKUP($A153,Points!$B$2:$U$1000,7,FALSE)</f>
        <v>#N/A</v>
      </c>
      <c r="E153" s="11" t="e">
        <f>VLOOKUP($A153,Points!$B$2:$U$1000,8,FALSE)</f>
        <v>#N/A</v>
      </c>
      <c r="F153" s="11" t="e">
        <f>VLOOKUP($A153,Points!$B$2:$U$1000,9,FALSE)</f>
        <v>#N/A</v>
      </c>
      <c r="G153" s="11" t="e">
        <f>VLOOKUP($A153,Points!$B$2:$U$1000,10,FALSE)</f>
        <v>#N/A</v>
      </c>
      <c r="H153" s="11" t="e">
        <f>VLOOKUP($A153,Points!$B$2:$U$1000,12,FALSE)</f>
        <v>#N/A</v>
      </c>
      <c r="I153" s="11" t="e">
        <f>VLOOKUP($A153,Points!$B$2:$U$1000,18,FALSE)</f>
        <v>#N/A</v>
      </c>
      <c r="J153" s="11" t="e">
        <f>VLOOKUP(A153,HitBlock!$B$2:$I$1000,6,FALSE)</f>
        <v>#N/A</v>
      </c>
      <c r="K153" s="11" t="e">
        <f>VLOOKUP(A153,HitBlock!$B$2:$I$1000,8,FALSE)</f>
        <v>#N/A</v>
      </c>
      <c r="L153" s="33" t="e">
        <f>VLOOKUP($A153,Points!$B$2:$U$1000,20,FALSE)</f>
        <v>#N/A</v>
      </c>
    </row>
    <row r="154" spans="1:12" x14ac:dyDescent="0.25">
      <c r="A154" s="4" t="s">
        <v>360</v>
      </c>
      <c r="B154" s="11" t="e">
        <f>VLOOKUP(A154,Points!$B$2:$U$1000,5,FALSE)</f>
        <v>#N/A</v>
      </c>
      <c r="C154" s="11" t="e">
        <f>VLOOKUP($A154,Points!$B$2:$U$1000,6,FALSE)</f>
        <v>#N/A</v>
      </c>
      <c r="D154" s="11" t="e">
        <f>VLOOKUP($A154,Points!$B$2:$U$1000,7,FALSE)</f>
        <v>#N/A</v>
      </c>
      <c r="E154" s="11" t="e">
        <f>VLOOKUP($A154,Points!$B$2:$U$1000,8,FALSE)</f>
        <v>#N/A</v>
      </c>
      <c r="F154" s="11" t="e">
        <f>VLOOKUP($A154,Points!$B$2:$U$1000,9,FALSE)</f>
        <v>#N/A</v>
      </c>
      <c r="G154" s="11" t="e">
        <f>VLOOKUP($A154,Points!$B$2:$U$1000,10,FALSE)</f>
        <v>#N/A</v>
      </c>
      <c r="H154" s="11" t="e">
        <f>VLOOKUP($A154,Points!$B$2:$U$1000,12,FALSE)</f>
        <v>#N/A</v>
      </c>
      <c r="I154" s="11" t="e">
        <f>VLOOKUP($A154,Points!$B$2:$U$1000,18,FALSE)</f>
        <v>#N/A</v>
      </c>
      <c r="J154" s="11" t="e">
        <f>VLOOKUP(A154,HitBlock!$B$2:$I$1000,6,FALSE)</f>
        <v>#N/A</v>
      </c>
      <c r="K154" s="11" t="e">
        <f>VLOOKUP(A154,HitBlock!$B$2:$I$1000,8,FALSE)</f>
        <v>#N/A</v>
      </c>
      <c r="L154" s="33" t="e">
        <f>VLOOKUP($A154,Points!$B$2:$U$1000,20,FALSE)</f>
        <v>#N/A</v>
      </c>
    </row>
    <row r="155" spans="1:12" x14ac:dyDescent="0.25">
      <c r="A155" s="4" t="s">
        <v>209</v>
      </c>
      <c r="B155" s="11" t="e">
        <f>VLOOKUP(A155,Points!$B$2:$U$1000,5,FALSE)</f>
        <v>#N/A</v>
      </c>
      <c r="C155" s="11" t="e">
        <f>VLOOKUP($A155,Points!$B$2:$U$1000,6,FALSE)</f>
        <v>#N/A</v>
      </c>
      <c r="D155" s="11" t="e">
        <f>VLOOKUP($A155,Points!$B$2:$U$1000,7,FALSE)</f>
        <v>#N/A</v>
      </c>
      <c r="E155" s="11" t="e">
        <f>VLOOKUP($A155,Points!$B$2:$U$1000,8,FALSE)</f>
        <v>#N/A</v>
      </c>
      <c r="F155" s="11" t="e">
        <f>VLOOKUP($A155,Points!$B$2:$U$1000,9,FALSE)</f>
        <v>#N/A</v>
      </c>
      <c r="G155" s="11" t="e">
        <f>VLOOKUP($A155,Points!$B$2:$U$1000,10,FALSE)</f>
        <v>#N/A</v>
      </c>
      <c r="H155" s="11" t="e">
        <f>VLOOKUP($A155,Points!$B$2:$U$1000,12,FALSE)</f>
        <v>#N/A</v>
      </c>
      <c r="I155" s="11" t="e">
        <f>VLOOKUP($A155,Points!$B$2:$U$1000,18,FALSE)</f>
        <v>#N/A</v>
      </c>
      <c r="J155" s="11" t="e">
        <f>VLOOKUP(A155,HitBlock!$B$2:$I$1000,6,FALSE)</f>
        <v>#N/A</v>
      </c>
      <c r="K155" s="11" t="e">
        <f>VLOOKUP(A155,HitBlock!$B$2:$I$1000,8,FALSE)</f>
        <v>#N/A</v>
      </c>
      <c r="L155" s="33" t="e">
        <f>VLOOKUP($A155,Points!$B$2:$U$1000,20,FALSE)</f>
        <v>#N/A</v>
      </c>
    </row>
    <row r="156" spans="1:12" x14ac:dyDescent="0.25">
      <c r="A156" s="4" t="s">
        <v>307</v>
      </c>
      <c r="B156" s="11" t="e">
        <f>VLOOKUP(A156,Points!$B$2:$U$1000,5,FALSE)</f>
        <v>#N/A</v>
      </c>
      <c r="C156" s="11" t="e">
        <f>VLOOKUP($A156,Points!$B$2:$U$1000,6,FALSE)</f>
        <v>#N/A</v>
      </c>
      <c r="D156" s="11" t="e">
        <f>VLOOKUP($A156,Points!$B$2:$U$1000,7,FALSE)</f>
        <v>#N/A</v>
      </c>
      <c r="E156" s="11" t="e">
        <f>VLOOKUP($A156,Points!$B$2:$U$1000,8,FALSE)</f>
        <v>#N/A</v>
      </c>
      <c r="F156" s="11" t="e">
        <f>VLOOKUP($A156,Points!$B$2:$U$1000,9,FALSE)</f>
        <v>#N/A</v>
      </c>
      <c r="G156" s="11" t="e">
        <f>VLOOKUP($A156,Points!$B$2:$U$1000,10,FALSE)</f>
        <v>#N/A</v>
      </c>
      <c r="H156" s="11" t="e">
        <f>VLOOKUP($A156,Points!$B$2:$U$1000,12,FALSE)</f>
        <v>#N/A</v>
      </c>
      <c r="I156" s="11" t="e">
        <f>VLOOKUP($A156,Points!$B$2:$U$1000,18,FALSE)</f>
        <v>#N/A</v>
      </c>
      <c r="J156" s="11" t="e">
        <f>VLOOKUP(A156,HitBlock!$B$2:$I$1000,6,FALSE)</f>
        <v>#N/A</v>
      </c>
      <c r="K156" s="11" t="e">
        <f>VLOOKUP(A156,HitBlock!$B$2:$I$1000,8,FALSE)</f>
        <v>#N/A</v>
      </c>
      <c r="L156" s="33" t="e">
        <f>VLOOKUP($A156,Points!$B$2:$U$1000,20,FALSE)</f>
        <v>#N/A</v>
      </c>
    </row>
    <row r="157" spans="1:12" x14ac:dyDescent="0.25">
      <c r="A157" s="4" t="s">
        <v>270</v>
      </c>
      <c r="B157" s="11" t="e">
        <f>VLOOKUP(A157,Points!$B$2:$U$1000,5,FALSE)</f>
        <v>#N/A</v>
      </c>
      <c r="C157" s="11" t="e">
        <f>VLOOKUP($A157,Points!$B$2:$U$1000,6,FALSE)</f>
        <v>#N/A</v>
      </c>
      <c r="D157" s="11" t="e">
        <f>VLOOKUP($A157,Points!$B$2:$U$1000,7,FALSE)</f>
        <v>#N/A</v>
      </c>
      <c r="E157" s="11" t="e">
        <f>VLOOKUP($A157,Points!$B$2:$U$1000,8,FALSE)</f>
        <v>#N/A</v>
      </c>
      <c r="F157" s="11" t="e">
        <f>VLOOKUP($A157,Points!$B$2:$U$1000,9,FALSE)</f>
        <v>#N/A</v>
      </c>
      <c r="G157" s="11" t="e">
        <f>VLOOKUP($A157,Points!$B$2:$U$1000,10,FALSE)</f>
        <v>#N/A</v>
      </c>
      <c r="H157" s="11" t="e">
        <f>VLOOKUP($A157,Points!$B$2:$U$1000,12,FALSE)</f>
        <v>#N/A</v>
      </c>
      <c r="I157" s="11" t="e">
        <f>VLOOKUP($A157,Points!$B$2:$U$1000,18,FALSE)</f>
        <v>#N/A</v>
      </c>
      <c r="J157" s="11" t="e">
        <f>VLOOKUP(A157,HitBlock!$B$2:$I$1000,6,FALSE)</f>
        <v>#N/A</v>
      </c>
      <c r="K157" s="11" t="e">
        <f>VLOOKUP(A157,HitBlock!$B$2:$I$1000,8,FALSE)</f>
        <v>#N/A</v>
      </c>
      <c r="L157" s="33" t="e">
        <f>VLOOKUP($A157,Points!$B$2:$U$1000,20,FALSE)</f>
        <v>#N/A</v>
      </c>
    </row>
    <row r="158" spans="1:12" x14ac:dyDescent="0.25">
      <c r="A158" s="4" t="s">
        <v>357</v>
      </c>
      <c r="B158" s="11" t="e">
        <f>VLOOKUP(A158,Points!$B$2:$U$1000,5,FALSE)</f>
        <v>#N/A</v>
      </c>
      <c r="C158" s="11" t="e">
        <f>VLOOKUP($A158,Points!$B$2:$U$1000,6,FALSE)</f>
        <v>#N/A</v>
      </c>
      <c r="D158" s="11" t="e">
        <f>VLOOKUP($A158,Points!$B$2:$U$1000,7,FALSE)</f>
        <v>#N/A</v>
      </c>
      <c r="E158" s="11" t="e">
        <f>VLOOKUP($A158,Points!$B$2:$U$1000,8,FALSE)</f>
        <v>#N/A</v>
      </c>
      <c r="F158" s="11" t="e">
        <f>VLOOKUP($A158,Points!$B$2:$U$1000,9,FALSE)</f>
        <v>#N/A</v>
      </c>
      <c r="G158" s="11" t="e">
        <f>VLOOKUP($A158,Points!$B$2:$U$1000,10,FALSE)</f>
        <v>#N/A</v>
      </c>
      <c r="H158" s="11" t="e">
        <f>VLOOKUP($A158,Points!$B$2:$U$1000,12,FALSE)</f>
        <v>#N/A</v>
      </c>
      <c r="I158" s="11" t="e">
        <f>VLOOKUP($A158,Points!$B$2:$U$1000,18,FALSE)</f>
        <v>#N/A</v>
      </c>
      <c r="J158" s="11" t="e">
        <f>VLOOKUP(A158,HitBlock!$B$2:$I$1000,6,FALSE)</f>
        <v>#N/A</v>
      </c>
      <c r="K158" s="11" t="e">
        <f>VLOOKUP(A158,HitBlock!$B$2:$I$1000,8,FALSE)</f>
        <v>#N/A</v>
      </c>
      <c r="L158" s="33" t="e">
        <f>VLOOKUP($A158,Points!$B$2:$U$1000,20,FALSE)</f>
        <v>#N/A</v>
      </c>
    </row>
    <row r="159" spans="1:12" x14ac:dyDescent="0.25">
      <c r="A159" s="4" t="s">
        <v>243</v>
      </c>
      <c r="B159" s="11" t="e">
        <f>VLOOKUP(A159,Points!$B$2:$U$1000,5,FALSE)</f>
        <v>#N/A</v>
      </c>
      <c r="C159" s="11" t="e">
        <f>VLOOKUP($A159,Points!$B$2:$U$1000,6,FALSE)</f>
        <v>#N/A</v>
      </c>
      <c r="D159" s="11" t="e">
        <f>VLOOKUP($A159,Points!$B$2:$U$1000,7,FALSE)</f>
        <v>#N/A</v>
      </c>
      <c r="E159" s="11" t="e">
        <f>VLOOKUP($A159,Points!$B$2:$U$1000,8,FALSE)</f>
        <v>#N/A</v>
      </c>
      <c r="F159" s="11" t="e">
        <f>VLOOKUP($A159,Points!$B$2:$U$1000,9,FALSE)</f>
        <v>#N/A</v>
      </c>
      <c r="G159" s="11" t="e">
        <f>VLOOKUP($A159,Points!$B$2:$U$1000,10,FALSE)</f>
        <v>#N/A</v>
      </c>
      <c r="H159" s="11" t="e">
        <f>VLOOKUP($A159,Points!$B$2:$U$1000,12,FALSE)</f>
        <v>#N/A</v>
      </c>
      <c r="I159" s="11" t="e">
        <f>VLOOKUP($A159,Points!$B$2:$U$1000,18,FALSE)</f>
        <v>#N/A</v>
      </c>
      <c r="J159" s="11" t="e">
        <f>VLOOKUP(A159,HitBlock!$B$2:$I$1000,6,FALSE)</f>
        <v>#N/A</v>
      </c>
      <c r="K159" s="11" t="e">
        <f>VLOOKUP(A159,HitBlock!$B$2:$I$1000,8,FALSE)</f>
        <v>#N/A</v>
      </c>
      <c r="L159" s="33" t="e">
        <f>VLOOKUP($A159,Points!$B$2:$U$1000,20,FALSE)</f>
        <v>#N/A</v>
      </c>
    </row>
    <row r="160" spans="1:12" x14ac:dyDescent="0.25">
      <c r="A160" s="4" t="s">
        <v>376</v>
      </c>
      <c r="B160" s="11" t="e">
        <f>VLOOKUP(A160,Points!$B$2:$U$1000,5,FALSE)</f>
        <v>#N/A</v>
      </c>
      <c r="C160" s="11" t="e">
        <f>VLOOKUP($A160,Points!$B$2:$U$1000,6,FALSE)</f>
        <v>#N/A</v>
      </c>
      <c r="D160" s="11" t="e">
        <f>VLOOKUP($A160,Points!$B$2:$U$1000,7,FALSE)</f>
        <v>#N/A</v>
      </c>
      <c r="E160" s="11" t="e">
        <f>VLOOKUP($A160,Points!$B$2:$U$1000,8,FALSE)</f>
        <v>#N/A</v>
      </c>
      <c r="F160" s="11" t="e">
        <f>VLOOKUP($A160,Points!$B$2:$U$1000,9,FALSE)</f>
        <v>#N/A</v>
      </c>
      <c r="G160" s="11" t="e">
        <f>VLOOKUP($A160,Points!$B$2:$U$1000,10,FALSE)</f>
        <v>#N/A</v>
      </c>
      <c r="H160" s="11" t="e">
        <f>VLOOKUP($A160,Points!$B$2:$U$1000,12,FALSE)</f>
        <v>#N/A</v>
      </c>
      <c r="I160" s="11" t="e">
        <f>VLOOKUP($A160,Points!$B$2:$U$1000,18,FALSE)</f>
        <v>#N/A</v>
      </c>
      <c r="J160" s="11" t="e">
        <f>VLOOKUP(A160,HitBlock!$B$2:$I$1000,6,FALSE)</f>
        <v>#N/A</v>
      </c>
      <c r="K160" s="11" t="e">
        <f>VLOOKUP(A160,HitBlock!$B$2:$I$1000,8,FALSE)</f>
        <v>#N/A</v>
      </c>
      <c r="L160" s="33" t="e">
        <f>VLOOKUP($A160,Points!$B$2:$U$1000,20,FALSE)</f>
        <v>#N/A</v>
      </c>
    </row>
    <row r="161" spans="1:12" x14ac:dyDescent="0.25">
      <c r="A161" s="4" t="s">
        <v>379</v>
      </c>
      <c r="B161" s="11" t="e">
        <f>VLOOKUP(A161,Points!$B$2:$U$1000,5,FALSE)</f>
        <v>#N/A</v>
      </c>
      <c r="C161" s="11" t="e">
        <f>VLOOKUP($A161,Points!$B$2:$U$1000,6,FALSE)</f>
        <v>#N/A</v>
      </c>
      <c r="D161" s="11" t="e">
        <f>VLOOKUP($A161,Points!$B$2:$U$1000,7,FALSE)</f>
        <v>#N/A</v>
      </c>
      <c r="E161" s="11" t="e">
        <f>VLOOKUP($A161,Points!$B$2:$U$1000,8,FALSE)</f>
        <v>#N/A</v>
      </c>
      <c r="F161" s="11" t="e">
        <f>VLOOKUP($A161,Points!$B$2:$U$1000,9,FALSE)</f>
        <v>#N/A</v>
      </c>
      <c r="G161" s="11" t="e">
        <f>VLOOKUP($A161,Points!$B$2:$U$1000,10,FALSE)</f>
        <v>#N/A</v>
      </c>
      <c r="H161" s="11" t="e">
        <f>VLOOKUP($A161,Points!$B$2:$U$1000,12,FALSE)</f>
        <v>#N/A</v>
      </c>
      <c r="I161" s="11" t="e">
        <f>VLOOKUP($A161,Points!$B$2:$U$1000,18,FALSE)</f>
        <v>#N/A</v>
      </c>
      <c r="J161" s="11" t="e">
        <f>VLOOKUP(A161,HitBlock!$B$2:$I$1000,6,FALSE)</f>
        <v>#N/A</v>
      </c>
      <c r="K161" s="11" t="e">
        <f>VLOOKUP(A161,HitBlock!$B$2:$I$1000,8,FALSE)</f>
        <v>#N/A</v>
      </c>
      <c r="L161" s="33" t="e">
        <f>VLOOKUP($A161,Points!$B$2:$U$1000,20,FALSE)</f>
        <v>#N/A</v>
      </c>
    </row>
    <row r="162" spans="1:12" x14ac:dyDescent="0.25">
      <c r="A162" s="4" t="s">
        <v>266</v>
      </c>
      <c r="B162" s="11" t="e">
        <f>VLOOKUP(A162,Points!$B$2:$U$1000,5,FALSE)</f>
        <v>#N/A</v>
      </c>
      <c r="C162" s="11" t="e">
        <f>VLOOKUP($A162,Points!$B$2:$U$1000,6,FALSE)</f>
        <v>#N/A</v>
      </c>
      <c r="D162" s="11" t="e">
        <f>VLOOKUP($A162,Points!$B$2:$U$1000,7,FALSE)</f>
        <v>#N/A</v>
      </c>
      <c r="E162" s="11" t="e">
        <f>VLOOKUP($A162,Points!$B$2:$U$1000,8,FALSE)</f>
        <v>#N/A</v>
      </c>
      <c r="F162" s="11" t="e">
        <f>VLOOKUP($A162,Points!$B$2:$U$1000,9,FALSE)</f>
        <v>#N/A</v>
      </c>
      <c r="G162" s="11" t="e">
        <f>VLOOKUP($A162,Points!$B$2:$U$1000,10,FALSE)</f>
        <v>#N/A</v>
      </c>
      <c r="H162" s="11" t="e">
        <f>VLOOKUP($A162,Points!$B$2:$U$1000,12,FALSE)</f>
        <v>#N/A</v>
      </c>
      <c r="I162" s="11" t="e">
        <f>VLOOKUP($A162,Points!$B$2:$U$1000,18,FALSE)</f>
        <v>#N/A</v>
      </c>
      <c r="J162" s="11" t="e">
        <f>VLOOKUP(A162,HitBlock!$B$2:$I$1000,6,FALSE)</f>
        <v>#N/A</v>
      </c>
      <c r="K162" s="11" t="e">
        <f>VLOOKUP(A162,HitBlock!$B$2:$I$1000,8,FALSE)</f>
        <v>#N/A</v>
      </c>
      <c r="L162" s="33" t="e">
        <f>VLOOKUP($A162,Points!$B$2:$U$1000,20,FALSE)</f>
        <v>#N/A</v>
      </c>
    </row>
    <row r="163" spans="1:12" x14ac:dyDescent="0.25">
      <c r="A163" s="4" t="s">
        <v>219</v>
      </c>
      <c r="B163" s="11" t="e">
        <f>VLOOKUP(A163,Points!$B$2:$U$1000,5,FALSE)</f>
        <v>#N/A</v>
      </c>
      <c r="C163" s="11" t="e">
        <f>VLOOKUP($A163,Points!$B$2:$U$1000,6,FALSE)</f>
        <v>#N/A</v>
      </c>
      <c r="D163" s="11" t="e">
        <f>VLOOKUP($A163,Points!$B$2:$U$1000,7,FALSE)</f>
        <v>#N/A</v>
      </c>
      <c r="E163" s="11" t="e">
        <f>VLOOKUP($A163,Points!$B$2:$U$1000,8,FALSE)</f>
        <v>#N/A</v>
      </c>
      <c r="F163" s="11" t="e">
        <f>VLOOKUP($A163,Points!$B$2:$U$1000,9,FALSE)</f>
        <v>#N/A</v>
      </c>
      <c r="G163" s="11" t="e">
        <f>VLOOKUP($A163,Points!$B$2:$U$1000,10,FALSE)</f>
        <v>#N/A</v>
      </c>
      <c r="H163" s="11" t="e">
        <f>VLOOKUP($A163,Points!$B$2:$U$1000,12,FALSE)</f>
        <v>#N/A</v>
      </c>
      <c r="I163" s="11" t="e">
        <f>VLOOKUP($A163,Points!$B$2:$U$1000,18,FALSE)</f>
        <v>#N/A</v>
      </c>
      <c r="J163" s="11" t="e">
        <f>VLOOKUP(A163,HitBlock!$B$2:$I$1000,6,FALSE)</f>
        <v>#N/A</v>
      </c>
      <c r="K163" s="11" t="e">
        <f>VLOOKUP(A163,HitBlock!$B$2:$I$1000,8,FALSE)</f>
        <v>#N/A</v>
      </c>
      <c r="L163" s="33" t="e">
        <f>VLOOKUP($A163,Points!$B$2:$U$1000,20,FALSE)</f>
        <v>#N/A</v>
      </c>
    </row>
    <row r="164" spans="1:12" x14ac:dyDescent="0.25">
      <c r="A164" s="4" t="s">
        <v>767</v>
      </c>
      <c r="B164" s="11" t="e">
        <f>VLOOKUP(A164,Points!$B$2:$U$1000,5,FALSE)</f>
        <v>#N/A</v>
      </c>
      <c r="C164" s="11" t="e">
        <f>VLOOKUP($A164,Points!$B$2:$U$1000,6,FALSE)</f>
        <v>#N/A</v>
      </c>
      <c r="D164" s="11" t="e">
        <f>VLOOKUP($A164,Points!$B$2:$U$1000,7,FALSE)</f>
        <v>#N/A</v>
      </c>
      <c r="E164" s="11" t="e">
        <f>VLOOKUP($A164,Points!$B$2:$U$1000,8,FALSE)</f>
        <v>#N/A</v>
      </c>
      <c r="F164" s="11" t="e">
        <f>VLOOKUP($A164,Points!$B$2:$U$1000,9,FALSE)</f>
        <v>#N/A</v>
      </c>
      <c r="G164" s="11" t="e">
        <f>VLOOKUP($A164,Points!$B$2:$U$1000,10,FALSE)</f>
        <v>#N/A</v>
      </c>
      <c r="H164" s="11" t="e">
        <f>VLOOKUP($A164,Points!$B$2:$U$1000,12,FALSE)</f>
        <v>#N/A</v>
      </c>
      <c r="I164" s="11" t="e">
        <f>VLOOKUP($A164,Points!$B$2:$U$1000,18,FALSE)</f>
        <v>#N/A</v>
      </c>
      <c r="J164" s="11" t="e">
        <f>VLOOKUP(A164,HitBlock!$B$2:$I$1000,6,FALSE)</f>
        <v>#N/A</v>
      </c>
      <c r="K164" s="11" t="e">
        <f>VLOOKUP(A164,HitBlock!$B$2:$I$1000,8,FALSE)</f>
        <v>#N/A</v>
      </c>
      <c r="L164" s="33" t="e">
        <f>VLOOKUP($A164,Points!$B$2:$U$1000,20,FALSE)</f>
        <v>#N/A</v>
      </c>
    </row>
    <row r="165" spans="1:12" x14ac:dyDescent="0.25">
      <c r="A165" s="4" t="s">
        <v>284</v>
      </c>
      <c r="B165" s="11" t="e">
        <f>VLOOKUP(A165,Points!$B$2:$U$1000,5,FALSE)</f>
        <v>#N/A</v>
      </c>
      <c r="C165" s="11" t="e">
        <f>VLOOKUP($A165,Points!$B$2:$U$1000,6,FALSE)</f>
        <v>#N/A</v>
      </c>
      <c r="D165" s="11" t="e">
        <f>VLOOKUP($A165,Points!$B$2:$U$1000,7,FALSE)</f>
        <v>#N/A</v>
      </c>
      <c r="E165" s="11" t="e">
        <f>VLOOKUP($A165,Points!$B$2:$U$1000,8,FALSE)</f>
        <v>#N/A</v>
      </c>
      <c r="F165" s="11" t="e">
        <f>VLOOKUP($A165,Points!$B$2:$U$1000,9,FALSE)</f>
        <v>#N/A</v>
      </c>
      <c r="G165" s="11" t="e">
        <f>VLOOKUP($A165,Points!$B$2:$U$1000,10,FALSE)</f>
        <v>#N/A</v>
      </c>
      <c r="H165" s="11" t="e">
        <f>VLOOKUP($A165,Points!$B$2:$U$1000,12,FALSE)</f>
        <v>#N/A</v>
      </c>
      <c r="I165" s="11" t="e">
        <f>VLOOKUP($A165,Points!$B$2:$U$1000,18,FALSE)</f>
        <v>#N/A</v>
      </c>
      <c r="J165" s="11" t="e">
        <f>VLOOKUP(A165,HitBlock!$B$2:$I$1000,6,FALSE)</f>
        <v>#N/A</v>
      </c>
      <c r="K165" s="11" t="e">
        <f>VLOOKUP(A165,HitBlock!$B$2:$I$1000,8,FALSE)</f>
        <v>#N/A</v>
      </c>
      <c r="L165" s="33" t="e">
        <f>VLOOKUP($A165,Points!$B$2:$U$1000,20,FALSE)</f>
        <v>#N/A</v>
      </c>
    </row>
    <row r="166" spans="1:12" x14ac:dyDescent="0.25">
      <c r="A166" s="4" t="s">
        <v>514</v>
      </c>
      <c r="B166" s="11" t="e">
        <f>VLOOKUP(A166,Points!$B$2:$U$1000,5,FALSE)</f>
        <v>#N/A</v>
      </c>
      <c r="C166" s="11" t="e">
        <f>VLOOKUP($A166,Points!$B$2:$U$1000,6,FALSE)</f>
        <v>#N/A</v>
      </c>
      <c r="D166" s="11" t="e">
        <f>VLOOKUP($A166,Points!$B$2:$U$1000,7,FALSE)</f>
        <v>#N/A</v>
      </c>
      <c r="E166" s="11" t="e">
        <f>VLOOKUP($A166,Points!$B$2:$U$1000,8,FALSE)</f>
        <v>#N/A</v>
      </c>
      <c r="F166" s="11" t="e">
        <f>VLOOKUP($A166,Points!$B$2:$U$1000,9,FALSE)</f>
        <v>#N/A</v>
      </c>
      <c r="G166" s="11" t="e">
        <f>VLOOKUP($A166,Points!$B$2:$U$1000,10,FALSE)</f>
        <v>#N/A</v>
      </c>
      <c r="H166" s="11" t="e">
        <f>VLOOKUP($A166,Points!$B$2:$U$1000,12,FALSE)</f>
        <v>#N/A</v>
      </c>
      <c r="I166" s="11" t="e">
        <f>VLOOKUP($A166,Points!$B$2:$U$1000,18,FALSE)</f>
        <v>#N/A</v>
      </c>
      <c r="J166" s="11" t="e">
        <f>VLOOKUP(A166,HitBlock!$B$2:$I$1000,6,FALSE)</f>
        <v>#N/A</v>
      </c>
      <c r="K166" s="11" t="e">
        <f>VLOOKUP(A166,HitBlock!$B$2:$I$1000,8,FALSE)</f>
        <v>#N/A</v>
      </c>
      <c r="L166" s="33" t="e">
        <f>VLOOKUP($A166,Points!$B$2:$U$1000,20,FALSE)</f>
        <v>#N/A</v>
      </c>
    </row>
    <row r="167" spans="1:12" x14ac:dyDescent="0.25">
      <c r="A167" s="4" t="s">
        <v>399</v>
      </c>
      <c r="B167" s="11" t="e">
        <f>VLOOKUP(A167,Points!$B$2:$U$1000,5,FALSE)</f>
        <v>#N/A</v>
      </c>
      <c r="C167" s="11" t="e">
        <f>VLOOKUP($A167,Points!$B$2:$U$1000,6,FALSE)</f>
        <v>#N/A</v>
      </c>
      <c r="D167" s="11" t="e">
        <f>VLOOKUP($A167,Points!$B$2:$U$1000,7,FALSE)</f>
        <v>#N/A</v>
      </c>
      <c r="E167" s="11" t="e">
        <f>VLOOKUP($A167,Points!$B$2:$U$1000,8,FALSE)</f>
        <v>#N/A</v>
      </c>
      <c r="F167" s="11" t="e">
        <f>VLOOKUP($A167,Points!$B$2:$U$1000,9,FALSE)</f>
        <v>#N/A</v>
      </c>
      <c r="G167" s="11" t="e">
        <f>VLOOKUP($A167,Points!$B$2:$U$1000,10,FALSE)</f>
        <v>#N/A</v>
      </c>
      <c r="H167" s="11" t="e">
        <f>VLOOKUP($A167,Points!$B$2:$U$1000,12,FALSE)</f>
        <v>#N/A</v>
      </c>
      <c r="I167" s="11" t="e">
        <f>VLOOKUP($A167,Points!$B$2:$U$1000,18,FALSE)</f>
        <v>#N/A</v>
      </c>
      <c r="J167" s="11" t="e">
        <f>VLOOKUP(A167,HitBlock!$B$2:$I$1000,6,FALSE)</f>
        <v>#N/A</v>
      </c>
      <c r="K167" s="11" t="e">
        <f>VLOOKUP(A167,HitBlock!$B$2:$I$1000,8,FALSE)</f>
        <v>#N/A</v>
      </c>
      <c r="L167" s="33" t="e">
        <f>VLOOKUP($A167,Points!$B$2:$U$1000,20,FALSE)</f>
        <v>#N/A</v>
      </c>
    </row>
    <row r="168" spans="1:12" x14ac:dyDescent="0.25">
      <c r="A168" s="4" t="s">
        <v>195</v>
      </c>
      <c r="B168" s="11" t="e">
        <f>VLOOKUP(A168,Points!$B$2:$U$1000,5,FALSE)</f>
        <v>#N/A</v>
      </c>
      <c r="C168" s="11" t="e">
        <f>VLOOKUP($A168,Points!$B$2:$U$1000,6,FALSE)</f>
        <v>#N/A</v>
      </c>
      <c r="D168" s="11" t="e">
        <f>VLOOKUP($A168,Points!$B$2:$U$1000,7,FALSE)</f>
        <v>#N/A</v>
      </c>
      <c r="E168" s="11" t="e">
        <f>VLOOKUP($A168,Points!$B$2:$U$1000,8,FALSE)</f>
        <v>#N/A</v>
      </c>
      <c r="F168" s="11" t="e">
        <f>VLOOKUP($A168,Points!$B$2:$U$1000,9,FALSE)</f>
        <v>#N/A</v>
      </c>
      <c r="G168" s="11" t="e">
        <f>VLOOKUP($A168,Points!$B$2:$U$1000,10,FALSE)</f>
        <v>#N/A</v>
      </c>
      <c r="H168" s="11" t="e">
        <f>VLOOKUP($A168,Points!$B$2:$U$1000,12,FALSE)</f>
        <v>#N/A</v>
      </c>
      <c r="I168" s="11" t="e">
        <f>VLOOKUP($A168,Points!$B$2:$U$1000,18,FALSE)</f>
        <v>#N/A</v>
      </c>
      <c r="J168" s="11" t="e">
        <f>VLOOKUP(A168,HitBlock!$B$2:$I$1000,6,FALSE)</f>
        <v>#N/A</v>
      </c>
      <c r="K168" s="11" t="e">
        <f>VLOOKUP(A168,HitBlock!$B$2:$I$1000,8,FALSE)</f>
        <v>#N/A</v>
      </c>
      <c r="L168" s="33" t="e">
        <f>VLOOKUP($A168,Points!$B$2:$U$1000,20,FALSE)</f>
        <v>#N/A</v>
      </c>
    </row>
    <row r="169" spans="1:12" x14ac:dyDescent="0.25">
      <c r="A169" s="4" t="s">
        <v>430</v>
      </c>
      <c r="B169" s="11" t="e">
        <f>VLOOKUP(A169,Points!$B$2:$U$1000,5,FALSE)</f>
        <v>#N/A</v>
      </c>
      <c r="C169" s="11" t="e">
        <f>VLOOKUP($A169,Points!$B$2:$U$1000,6,FALSE)</f>
        <v>#N/A</v>
      </c>
      <c r="D169" s="11" t="e">
        <f>VLOOKUP($A169,Points!$B$2:$U$1000,7,FALSE)</f>
        <v>#N/A</v>
      </c>
      <c r="E169" s="11" t="e">
        <f>VLOOKUP($A169,Points!$B$2:$U$1000,8,FALSE)</f>
        <v>#N/A</v>
      </c>
      <c r="F169" s="11" t="e">
        <f>VLOOKUP($A169,Points!$B$2:$U$1000,9,FALSE)</f>
        <v>#N/A</v>
      </c>
      <c r="G169" s="11" t="e">
        <f>VLOOKUP($A169,Points!$B$2:$U$1000,10,FALSE)</f>
        <v>#N/A</v>
      </c>
      <c r="H169" s="11" t="e">
        <f>VLOOKUP($A169,Points!$B$2:$U$1000,12,FALSE)</f>
        <v>#N/A</v>
      </c>
      <c r="I169" s="11" t="e">
        <f>VLOOKUP($A169,Points!$B$2:$U$1000,18,FALSE)</f>
        <v>#N/A</v>
      </c>
      <c r="J169" s="11" t="e">
        <f>VLOOKUP(A169,HitBlock!$B$2:$I$1000,6,FALSE)</f>
        <v>#N/A</v>
      </c>
      <c r="K169" s="11" t="e">
        <f>VLOOKUP(A169,HitBlock!$B$2:$I$1000,8,FALSE)</f>
        <v>#N/A</v>
      </c>
      <c r="L169" s="33" t="e">
        <f>VLOOKUP($A169,Points!$B$2:$U$1000,20,FALSE)</f>
        <v>#N/A</v>
      </c>
    </row>
    <row r="170" spans="1:12" x14ac:dyDescent="0.25">
      <c r="A170" s="4" t="s">
        <v>334</v>
      </c>
      <c r="B170" s="11" t="e">
        <f>VLOOKUP(A170,Points!$B$2:$U$1000,5,FALSE)</f>
        <v>#N/A</v>
      </c>
      <c r="C170" s="11" t="e">
        <f>VLOOKUP($A170,Points!$B$2:$U$1000,6,FALSE)</f>
        <v>#N/A</v>
      </c>
      <c r="D170" s="11" t="e">
        <f>VLOOKUP($A170,Points!$B$2:$U$1000,7,FALSE)</f>
        <v>#N/A</v>
      </c>
      <c r="E170" s="11" t="e">
        <f>VLOOKUP($A170,Points!$B$2:$U$1000,8,FALSE)</f>
        <v>#N/A</v>
      </c>
      <c r="F170" s="11" t="e">
        <f>VLOOKUP($A170,Points!$B$2:$U$1000,9,FALSE)</f>
        <v>#N/A</v>
      </c>
      <c r="G170" s="11" t="e">
        <f>VLOOKUP($A170,Points!$B$2:$U$1000,10,FALSE)</f>
        <v>#N/A</v>
      </c>
      <c r="H170" s="11" t="e">
        <f>VLOOKUP($A170,Points!$B$2:$U$1000,12,FALSE)</f>
        <v>#N/A</v>
      </c>
      <c r="I170" s="11" t="e">
        <f>VLOOKUP($A170,Points!$B$2:$U$1000,18,FALSE)</f>
        <v>#N/A</v>
      </c>
      <c r="J170" s="11" t="e">
        <f>VLOOKUP(A170,HitBlock!$B$2:$I$1000,6,FALSE)</f>
        <v>#N/A</v>
      </c>
      <c r="K170" s="11" t="e">
        <f>VLOOKUP(A170,HitBlock!$B$2:$I$1000,8,FALSE)</f>
        <v>#N/A</v>
      </c>
      <c r="L170" s="33" t="e">
        <f>VLOOKUP($A170,Points!$B$2:$U$1000,20,FALSE)</f>
        <v>#N/A</v>
      </c>
    </row>
    <row r="171" spans="1:12" x14ac:dyDescent="0.25">
      <c r="A171" s="4" t="s">
        <v>369</v>
      </c>
      <c r="B171" s="11" t="e">
        <f>VLOOKUP(A171,Points!$B$2:$U$1000,5,FALSE)</f>
        <v>#N/A</v>
      </c>
      <c r="C171" s="11" t="e">
        <f>VLOOKUP($A171,Points!$B$2:$U$1000,6,FALSE)</f>
        <v>#N/A</v>
      </c>
      <c r="D171" s="11" t="e">
        <f>VLOOKUP($A171,Points!$B$2:$U$1000,7,FALSE)</f>
        <v>#N/A</v>
      </c>
      <c r="E171" s="11" t="e">
        <f>VLOOKUP($A171,Points!$B$2:$U$1000,8,FALSE)</f>
        <v>#N/A</v>
      </c>
      <c r="F171" s="11" t="e">
        <f>VLOOKUP($A171,Points!$B$2:$U$1000,9,FALSE)</f>
        <v>#N/A</v>
      </c>
      <c r="G171" s="11" t="e">
        <f>VLOOKUP($A171,Points!$B$2:$U$1000,10,FALSE)</f>
        <v>#N/A</v>
      </c>
      <c r="H171" s="11" t="e">
        <f>VLOOKUP($A171,Points!$B$2:$U$1000,12,FALSE)</f>
        <v>#N/A</v>
      </c>
      <c r="I171" s="11" t="e">
        <f>VLOOKUP($A171,Points!$B$2:$U$1000,18,FALSE)</f>
        <v>#N/A</v>
      </c>
      <c r="J171" s="11" t="e">
        <f>VLOOKUP(A171,HitBlock!$B$2:$I$1000,6,FALSE)</f>
        <v>#N/A</v>
      </c>
      <c r="K171" s="11" t="e">
        <f>VLOOKUP(A171,HitBlock!$B$2:$I$1000,8,FALSE)</f>
        <v>#N/A</v>
      </c>
      <c r="L171" s="33" t="e">
        <f>VLOOKUP($A171,Points!$B$2:$U$1000,20,FALSE)</f>
        <v>#N/A</v>
      </c>
    </row>
    <row r="172" spans="1:12" x14ac:dyDescent="0.25">
      <c r="A172" s="4" t="s">
        <v>236</v>
      </c>
      <c r="B172" s="11" t="e">
        <f>VLOOKUP(A172,Points!$B$2:$U$1000,5,FALSE)</f>
        <v>#N/A</v>
      </c>
      <c r="C172" s="11" t="e">
        <f>VLOOKUP($A172,Points!$B$2:$U$1000,6,FALSE)</f>
        <v>#N/A</v>
      </c>
      <c r="D172" s="11" t="e">
        <f>VLOOKUP($A172,Points!$B$2:$U$1000,7,FALSE)</f>
        <v>#N/A</v>
      </c>
      <c r="E172" s="11" t="e">
        <f>VLOOKUP($A172,Points!$B$2:$U$1000,8,FALSE)</f>
        <v>#N/A</v>
      </c>
      <c r="F172" s="11" t="e">
        <f>VLOOKUP($A172,Points!$B$2:$U$1000,9,FALSE)</f>
        <v>#N/A</v>
      </c>
      <c r="G172" s="11" t="e">
        <f>VLOOKUP($A172,Points!$B$2:$U$1000,10,FALSE)</f>
        <v>#N/A</v>
      </c>
      <c r="H172" s="11" t="e">
        <f>VLOOKUP($A172,Points!$B$2:$U$1000,12,FALSE)</f>
        <v>#N/A</v>
      </c>
      <c r="I172" s="11" t="e">
        <f>VLOOKUP($A172,Points!$B$2:$U$1000,18,FALSE)</f>
        <v>#N/A</v>
      </c>
      <c r="J172" s="11" t="e">
        <f>VLOOKUP(A172,HitBlock!$B$2:$I$1000,6,FALSE)</f>
        <v>#N/A</v>
      </c>
      <c r="K172" s="11" t="e">
        <f>VLOOKUP(A172,HitBlock!$B$2:$I$1000,8,FALSE)</f>
        <v>#N/A</v>
      </c>
      <c r="L172" s="33" t="e">
        <f>VLOOKUP($A172,Points!$B$2:$U$1000,20,FALSE)</f>
        <v>#N/A</v>
      </c>
    </row>
    <row r="173" spans="1:12" x14ac:dyDescent="0.25">
      <c r="A173" s="4" t="s">
        <v>239</v>
      </c>
      <c r="B173" s="11" t="e">
        <f>VLOOKUP(A173,Points!$B$2:$U$1000,5,FALSE)</f>
        <v>#N/A</v>
      </c>
      <c r="C173" s="11" t="e">
        <f>VLOOKUP($A173,Points!$B$2:$U$1000,6,FALSE)</f>
        <v>#N/A</v>
      </c>
      <c r="D173" s="11" t="e">
        <f>VLOOKUP($A173,Points!$B$2:$U$1000,7,FALSE)</f>
        <v>#N/A</v>
      </c>
      <c r="E173" s="11" t="e">
        <f>VLOOKUP($A173,Points!$B$2:$U$1000,8,FALSE)</f>
        <v>#N/A</v>
      </c>
      <c r="F173" s="11" t="e">
        <f>VLOOKUP($A173,Points!$B$2:$U$1000,9,FALSE)</f>
        <v>#N/A</v>
      </c>
      <c r="G173" s="11" t="e">
        <f>VLOOKUP($A173,Points!$B$2:$U$1000,10,FALSE)</f>
        <v>#N/A</v>
      </c>
      <c r="H173" s="11" t="e">
        <f>VLOOKUP($A173,Points!$B$2:$U$1000,12,FALSE)</f>
        <v>#N/A</v>
      </c>
      <c r="I173" s="11" t="e">
        <f>VLOOKUP($A173,Points!$B$2:$U$1000,18,FALSE)</f>
        <v>#N/A</v>
      </c>
      <c r="J173" s="11" t="e">
        <f>VLOOKUP(A173,HitBlock!$B$2:$I$1000,6,FALSE)</f>
        <v>#N/A</v>
      </c>
      <c r="K173" s="11" t="e">
        <f>VLOOKUP(A173,HitBlock!$B$2:$I$1000,8,FALSE)</f>
        <v>#N/A</v>
      </c>
      <c r="L173" s="33" t="e">
        <f>VLOOKUP($A173,Points!$B$2:$U$1000,20,FALSE)</f>
        <v>#N/A</v>
      </c>
    </row>
    <row r="174" spans="1:12" x14ac:dyDescent="0.25">
      <c r="A174" s="4" t="s">
        <v>606</v>
      </c>
      <c r="B174" s="11" t="e">
        <f>VLOOKUP(A174,Points!$B$2:$U$1000,5,FALSE)</f>
        <v>#N/A</v>
      </c>
      <c r="C174" s="11" t="e">
        <f>VLOOKUP($A174,Points!$B$2:$U$1000,6,FALSE)</f>
        <v>#N/A</v>
      </c>
      <c r="D174" s="11" t="e">
        <f>VLOOKUP($A174,Points!$B$2:$U$1000,7,FALSE)</f>
        <v>#N/A</v>
      </c>
      <c r="E174" s="11" t="e">
        <f>VLOOKUP($A174,Points!$B$2:$U$1000,8,FALSE)</f>
        <v>#N/A</v>
      </c>
      <c r="F174" s="11" t="e">
        <f>VLOOKUP($A174,Points!$B$2:$U$1000,9,FALSE)</f>
        <v>#N/A</v>
      </c>
      <c r="G174" s="11" t="e">
        <f>VLOOKUP($A174,Points!$B$2:$U$1000,10,FALSE)</f>
        <v>#N/A</v>
      </c>
      <c r="H174" s="11" t="e">
        <f>VLOOKUP($A174,Points!$B$2:$U$1000,12,FALSE)</f>
        <v>#N/A</v>
      </c>
      <c r="I174" s="11" t="e">
        <f>VLOOKUP($A174,Points!$B$2:$U$1000,18,FALSE)</f>
        <v>#N/A</v>
      </c>
      <c r="J174" s="11" t="e">
        <f>VLOOKUP(A174,HitBlock!$B$2:$I$1000,6,FALSE)</f>
        <v>#N/A</v>
      </c>
      <c r="K174" s="11" t="e">
        <f>VLOOKUP(A174,HitBlock!$B$2:$I$1000,8,FALSE)</f>
        <v>#N/A</v>
      </c>
      <c r="L174" s="33" t="e">
        <f>VLOOKUP($A174,Points!$B$2:$U$1000,20,FALSE)</f>
        <v>#N/A</v>
      </c>
    </row>
    <row r="175" spans="1:12" x14ac:dyDescent="0.25">
      <c r="A175" s="4" t="s">
        <v>700</v>
      </c>
      <c r="B175" s="11" t="e">
        <f>VLOOKUP(A175,Points!$B$2:$U$1000,5,FALSE)</f>
        <v>#N/A</v>
      </c>
      <c r="C175" s="11" t="e">
        <f>VLOOKUP($A175,Points!$B$2:$U$1000,6,FALSE)</f>
        <v>#N/A</v>
      </c>
      <c r="D175" s="11" t="e">
        <f>VLOOKUP($A175,Points!$B$2:$U$1000,7,FALSE)</f>
        <v>#N/A</v>
      </c>
      <c r="E175" s="11" t="e">
        <f>VLOOKUP($A175,Points!$B$2:$U$1000,8,FALSE)</f>
        <v>#N/A</v>
      </c>
      <c r="F175" s="11" t="e">
        <f>VLOOKUP($A175,Points!$B$2:$U$1000,9,FALSE)</f>
        <v>#N/A</v>
      </c>
      <c r="G175" s="11" t="e">
        <f>VLOOKUP($A175,Points!$B$2:$U$1000,10,FALSE)</f>
        <v>#N/A</v>
      </c>
      <c r="H175" s="11" t="e">
        <f>VLOOKUP($A175,Points!$B$2:$U$1000,12,FALSE)</f>
        <v>#N/A</v>
      </c>
      <c r="I175" s="11" t="e">
        <f>VLOOKUP($A175,Points!$B$2:$U$1000,18,FALSE)</f>
        <v>#N/A</v>
      </c>
      <c r="J175" s="11" t="e">
        <f>VLOOKUP(A175,HitBlock!$B$2:$I$1000,6,FALSE)</f>
        <v>#N/A</v>
      </c>
      <c r="K175" s="11" t="e">
        <f>VLOOKUP(A175,HitBlock!$B$2:$I$1000,8,FALSE)</f>
        <v>#N/A</v>
      </c>
      <c r="L175" s="33" t="e">
        <f>VLOOKUP($A175,Points!$B$2:$U$1000,20,FALSE)</f>
        <v>#N/A</v>
      </c>
    </row>
    <row r="176" spans="1:12" x14ac:dyDescent="0.25">
      <c r="A176" s="4" t="s">
        <v>313</v>
      </c>
      <c r="B176" s="11" t="e">
        <f>VLOOKUP(A176,Points!$B$2:$U$1000,5,FALSE)</f>
        <v>#N/A</v>
      </c>
      <c r="C176" s="11" t="e">
        <f>VLOOKUP($A176,Points!$B$2:$U$1000,6,FALSE)</f>
        <v>#N/A</v>
      </c>
      <c r="D176" s="11" t="e">
        <f>VLOOKUP($A176,Points!$B$2:$U$1000,7,FALSE)</f>
        <v>#N/A</v>
      </c>
      <c r="E176" s="11" t="e">
        <f>VLOOKUP($A176,Points!$B$2:$U$1000,8,FALSE)</f>
        <v>#N/A</v>
      </c>
      <c r="F176" s="11" t="e">
        <f>VLOOKUP($A176,Points!$B$2:$U$1000,9,FALSE)</f>
        <v>#N/A</v>
      </c>
      <c r="G176" s="11" t="e">
        <f>VLOOKUP($A176,Points!$B$2:$U$1000,10,FALSE)</f>
        <v>#N/A</v>
      </c>
      <c r="H176" s="11" t="e">
        <f>VLOOKUP($A176,Points!$B$2:$U$1000,12,FALSE)</f>
        <v>#N/A</v>
      </c>
      <c r="I176" s="11" t="e">
        <f>VLOOKUP($A176,Points!$B$2:$U$1000,18,FALSE)</f>
        <v>#N/A</v>
      </c>
      <c r="J176" s="11" t="e">
        <f>VLOOKUP(A176,HitBlock!$B$2:$I$1000,6,FALSE)</f>
        <v>#N/A</v>
      </c>
      <c r="K176" s="11" t="e">
        <f>VLOOKUP(A176,HitBlock!$B$2:$I$1000,8,FALSE)</f>
        <v>#N/A</v>
      </c>
      <c r="L176" s="33" t="e">
        <f>VLOOKUP($A176,Points!$B$2:$U$1000,20,FALSE)</f>
        <v>#N/A</v>
      </c>
    </row>
    <row r="177" spans="1:12" x14ac:dyDescent="0.25">
      <c r="A177" s="4" t="s">
        <v>527</v>
      </c>
      <c r="B177" s="11" t="e">
        <f>VLOOKUP(A177,Points!$B$2:$U$1000,5,FALSE)</f>
        <v>#N/A</v>
      </c>
      <c r="C177" s="11" t="e">
        <f>VLOOKUP($A177,Points!$B$2:$U$1000,6,FALSE)</f>
        <v>#N/A</v>
      </c>
      <c r="D177" s="11" t="e">
        <f>VLOOKUP($A177,Points!$B$2:$U$1000,7,FALSE)</f>
        <v>#N/A</v>
      </c>
      <c r="E177" s="11" t="e">
        <f>VLOOKUP($A177,Points!$B$2:$U$1000,8,FALSE)</f>
        <v>#N/A</v>
      </c>
      <c r="F177" s="11" t="e">
        <f>VLOOKUP($A177,Points!$B$2:$U$1000,9,FALSE)</f>
        <v>#N/A</v>
      </c>
      <c r="G177" s="11" t="e">
        <f>VLOOKUP($A177,Points!$B$2:$U$1000,10,FALSE)</f>
        <v>#N/A</v>
      </c>
      <c r="H177" s="11" t="e">
        <f>VLOOKUP($A177,Points!$B$2:$U$1000,12,FALSE)</f>
        <v>#N/A</v>
      </c>
      <c r="I177" s="11" t="e">
        <f>VLOOKUP($A177,Points!$B$2:$U$1000,18,FALSE)</f>
        <v>#N/A</v>
      </c>
      <c r="J177" s="11" t="e">
        <f>VLOOKUP(A177,HitBlock!$B$2:$I$1000,6,FALSE)</f>
        <v>#N/A</v>
      </c>
      <c r="K177" s="11" t="e">
        <f>VLOOKUP(A177,HitBlock!$B$2:$I$1000,8,FALSE)</f>
        <v>#N/A</v>
      </c>
      <c r="L177" s="33" t="e">
        <f>VLOOKUP($A177,Points!$B$2:$U$1000,20,FALSE)</f>
        <v>#N/A</v>
      </c>
    </row>
    <row r="178" spans="1:12" x14ac:dyDescent="0.25">
      <c r="A178" s="4" t="s">
        <v>325</v>
      </c>
      <c r="B178" s="11" t="e">
        <f>VLOOKUP(A178,Points!$B$2:$U$1000,5,FALSE)</f>
        <v>#N/A</v>
      </c>
      <c r="C178" s="11" t="e">
        <f>VLOOKUP($A178,Points!$B$2:$U$1000,6,FALSE)</f>
        <v>#N/A</v>
      </c>
      <c r="D178" s="11" t="e">
        <f>VLOOKUP($A178,Points!$B$2:$U$1000,7,FALSE)</f>
        <v>#N/A</v>
      </c>
      <c r="E178" s="11" t="e">
        <f>VLOOKUP($A178,Points!$B$2:$U$1000,8,FALSE)</f>
        <v>#N/A</v>
      </c>
      <c r="F178" s="11" t="e">
        <f>VLOOKUP($A178,Points!$B$2:$U$1000,9,FALSE)</f>
        <v>#N/A</v>
      </c>
      <c r="G178" s="11" t="e">
        <f>VLOOKUP($A178,Points!$B$2:$U$1000,10,FALSE)</f>
        <v>#N/A</v>
      </c>
      <c r="H178" s="11" t="e">
        <f>VLOOKUP($A178,Points!$B$2:$U$1000,12,FALSE)</f>
        <v>#N/A</v>
      </c>
      <c r="I178" s="11" t="e">
        <f>VLOOKUP($A178,Points!$B$2:$U$1000,18,FALSE)</f>
        <v>#N/A</v>
      </c>
      <c r="J178" s="11" t="e">
        <f>VLOOKUP(A178,HitBlock!$B$2:$I$1000,6,FALSE)</f>
        <v>#N/A</v>
      </c>
      <c r="K178" s="11" t="e">
        <f>VLOOKUP(A178,HitBlock!$B$2:$I$1000,8,FALSE)</f>
        <v>#N/A</v>
      </c>
      <c r="L178" s="33" t="e">
        <f>VLOOKUP($A178,Points!$B$2:$U$1000,20,FALSE)</f>
        <v>#N/A</v>
      </c>
    </row>
    <row r="179" spans="1:12" x14ac:dyDescent="0.25">
      <c r="A179" s="4" t="s">
        <v>471</v>
      </c>
      <c r="B179" s="11" t="e">
        <f>VLOOKUP(A179,Points!$B$2:$U$1000,5,FALSE)</f>
        <v>#N/A</v>
      </c>
      <c r="C179" s="11" t="e">
        <f>VLOOKUP($A179,Points!$B$2:$U$1000,6,FALSE)</f>
        <v>#N/A</v>
      </c>
      <c r="D179" s="11" t="e">
        <f>VLOOKUP($A179,Points!$B$2:$U$1000,7,FALSE)</f>
        <v>#N/A</v>
      </c>
      <c r="E179" s="11" t="e">
        <f>VLOOKUP($A179,Points!$B$2:$U$1000,8,FALSE)</f>
        <v>#N/A</v>
      </c>
      <c r="F179" s="11" t="e">
        <f>VLOOKUP($A179,Points!$B$2:$U$1000,9,FALSE)</f>
        <v>#N/A</v>
      </c>
      <c r="G179" s="11" t="e">
        <f>VLOOKUP($A179,Points!$B$2:$U$1000,10,FALSE)</f>
        <v>#N/A</v>
      </c>
      <c r="H179" s="11" t="e">
        <f>VLOOKUP($A179,Points!$B$2:$U$1000,12,FALSE)</f>
        <v>#N/A</v>
      </c>
      <c r="I179" s="11" t="e">
        <f>VLOOKUP($A179,Points!$B$2:$U$1000,18,FALSE)</f>
        <v>#N/A</v>
      </c>
      <c r="J179" s="11" t="e">
        <f>VLOOKUP(A179,HitBlock!$B$2:$I$1000,6,FALSE)</f>
        <v>#N/A</v>
      </c>
      <c r="K179" s="11" t="e">
        <f>VLOOKUP(A179,HitBlock!$B$2:$I$1000,8,FALSE)</f>
        <v>#N/A</v>
      </c>
      <c r="L179" s="33" t="e">
        <f>VLOOKUP($A179,Points!$B$2:$U$1000,20,FALSE)</f>
        <v>#N/A</v>
      </c>
    </row>
    <row r="180" spans="1:12" x14ac:dyDescent="0.25">
      <c r="A180" s="4" t="s">
        <v>431</v>
      </c>
      <c r="B180" s="11" t="e">
        <f>VLOOKUP(A180,Points!$B$2:$U$1000,5,FALSE)</f>
        <v>#N/A</v>
      </c>
      <c r="C180" s="11" t="e">
        <f>VLOOKUP($A180,Points!$B$2:$U$1000,6,FALSE)</f>
        <v>#N/A</v>
      </c>
      <c r="D180" s="11" t="e">
        <f>VLOOKUP($A180,Points!$B$2:$U$1000,7,FALSE)</f>
        <v>#N/A</v>
      </c>
      <c r="E180" s="11" t="e">
        <f>VLOOKUP($A180,Points!$B$2:$U$1000,8,FALSE)</f>
        <v>#N/A</v>
      </c>
      <c r="F180" s="11" t="e">
        <f>VLOOKUP($A180,Points!$B$2:$U$1000,9,FALSE)</f>
        <v>#N/A</v>
      </c>
      <c r="G180" s="11" t="e">
        <f>VLOOKUP($A180,Points!$B$2:$U$1000,10,FALSE)</f>
        <v>#N/A</v>
      </c>
      <c r="H180" s="11" t="e">
        <f>VLOOKUP($A180,Points!$B$2:$U$1000,12,FALSE)</f>
        <v>#N/A</v>
      </c>
      <c r="I180" s="11" t="e">
        <f>VLOOKUP($A180,Points!$B$2:$U$1000,18,FALSE)</f>
        <v>#N/A</v>
      </c>
      <c r="J180" s="11" t="e">
        <f>VLOOKUP(A180,HitBlock!$B$2:$I$1000,6,FALSE)</f>
        <v>#N/A</v>
      </c>
      <c r="K180" s="11" t="e">
        <f>VLOOKUP(A180,HitBlock!$B$2:$I$1000,8,FALSE)</f>
        <v>#N/A</v>
      </c>
      <c r="L180" s="33" t="e">
        <f>VLOOKUP($A180,Points!$B$2:$U$1000,20,FALSE)</f>
        <v>#N/A</v>
      </c>
    </row>
    <row r="181" spans="1:12" x14ac:dyDescent="0.25">
      <c r="A181" s="4" t="s">
        <v>362</v>
      </c>
      <c r="B181" s="11" t="e">
        <f>VLOOKUP(A181,Points!$B$2:$U$1000,5,FALSE)</f>
        <v>#N/A</v>
      </c>
      <c r="C181" s="11" t="e">
        <f>VLOOKUP($A181,Points!$B$2:$U$1000,6,FALSE)</f>
        <v>#N/A</v>
      </c>
      <c r="D181" s="11" t="e">
        <f>VLOOKUP($A181,Points!$B$2:$U$1000,7,FALSE)</f>
        <v>#N/A</v>
      </c>
      <c r="E181" s="11" t="e">
        <f>VLOOKUP($A181,Points!$B$2:$U$1000,8,FALSE)</f>
        <v>#N/A</v>
      </c>
      <c r="F181" s="11" t="e">
        <f>VLOOKUP($A181,Points!$B$2:$U$1000,9,FALSE)</f>
        <v>#N/A</v>
      </c>
      <c r="G181" s="11" t="e">
        <f>VLOOKUP($A181,Points!$B$2:$U$1000,10,FALSE)</f>
        <v>#N/A</v>
      </c>
      <c r="H181" s="11" t="e">
        <f>VLOOKUP($A181,Points!$B$2:$U$1000,12,FALSE)</f>
        <v>#N/A</v>
      </c>
      <c r="I181" s="11" t="e">
        <f>VLOOKUP($A181,Points!$B$2:$U$1000,18,FALSE)</f>
        <v>#N/A</v>
      </c>
      <c r="J181" s="11" t="e">
        <f>VLOOKUP(A181,HitBlock!$B$2:$I$1000,6,FALSE)</f>
        <v>#N/A</v>
      </c>
      <c r="K181" s="11" t="e">
        <f>VLOOKUP(A181,HitBlock!$B$2:$I$1000,8,FALSE)</f>
        <v>#N/A</v>
      </c>
      <c r="L181" s="33" t="e">
        <f>VLOOKUP($A181,Points!$B$2:$U$1000,20,FALSE)</f>
        <v>#N/A</v>
      </c>
    </row>
    <row r="182" spans="1:12" x14ac:dyDescent="0.25">
      <c r="A182" s="4" t="s">
        <v>292</v>
      </c>
      <c r="B182" s="11" t="e">
        <f>VLOOKUP(A182,Points!$B$2:$U$1000,5,FALSE)</f>
        <v>#N/A</v>
      </c>
      <c r="C182" s="11" t="e">
        <f>VLOOKUP($A182,Points!$B$2:$U$1000,6,FALSE)</f>
        <v>#N/A</v>
      </c>
      <c r="D182" s="11" t="e">
        <f>VLOOKUP($A182,Points!$B$2:$U$1000,7,FALSE)</f>
        <v>#N/A</v>
      </c>
      <c r="E182" s="11" t="e">
        <f>VLOOKUP($A182,Points!$B$2:$U$1000,8,FALSE)</f>
        <v>#N/A</v>
      </c>
      <c r="F182" s="11" t="e">
        <f>VLOOKUP($A182,Points!$B$2:$U$1000,9,FALSE)</f>
        <v>#N/A</v>
      </c>
      <c r="G182" s="11" t="e">
        <f>VLOOKUP($A182,Points!$B$2:$U$1000,10,FALSE)</f>
        <v>#N/A</v>
      </c>
      <c r="H182" s="11" t="e">
        <f>VLOOKUP($A182,Points!$B$2:$U$1000,12,FALSE)</f>
        <v>#N/A</v>
      </c>
      <c r="I182" s="11" t="e">
        <f>VLOOKUP($A182,Points!$B$2:$U$1000,18,FALSE)</f>
        <v>#N/A</v>
      </c>
      <c r="J182" s="11" t="e">
        <f>VLOOKUP(A182,HitBlock!$B$2:$I$1000,6,FALSE)</f>
        <v>#N/A</v>
      </c>
      <c r="K182" s="11" t="e">
        <f>VLOOKUP(A182,HitBlock!$B$2:$I$1000,8,FALSE)</f>
        <v>#N/A</v>
      </c>
      <c r="L182" s="33" t="e">
        <f>VLOOKUP($A182,Points!$B$2:$U$1000,20,FALSE)</f>
        <v>#N/A</v>
      </c>
    </row>
    <row r="183" spans="1:12" x14ac:dyDescent="0.25">
      <c r="A183" s="4" t="s">
        <v>314</v>
      </c>
      <c r="B183" s="11" t="e">
        <f>VLOOKUP(A183,Points!$B$2:$U$1000,5,FALSE)</f>
        <v>#N/A</v>
      </c>
      <c r="C183" s="11" t="e">
        <f>VLOOKUP($A183,Points!$B$2:$U$1000,6,FALSE)</f>
        <v>#N/A</v>
      </c>
      <c r="D183" s="11" t="e">
        <f>VLOOKUP($A183,Points!$B$2:$U$1000,7,FALSE)</f>
        <v>#N/A</v>
      </c>
      <c r="E183" s="11" t="e">
        <f>VLOOKUP($A183,Points!$B$2:$U$1000,8,FALSE)</f>
        <v>#N/A</v>
      </c>
      <c r="F183" s="11" t="e">
        <f>VLOOKUP($A183,Points!$B$2:$U$1000,9,FALSE)</f>
        <v>#N/A</v>
      </c>
      <c r="G183" s="11" t="e">
        <f>VLOOKUP($A183,Points!$B$2:$U$1000,10,FALSE)</f>
        <v>#N/A</v>
      </c>
      <c r="H183" s="11" t="e">
        <f>VLOOKUP($A183,Points!$B$2:$U$1000,12,FALSE)</f>
        <v>#N/A</v>
      </c>
      <c r="I183" s="11" t="e">
        <f>VLOOKUP($A183,Points!$B$2:$U$1000,18,FALSE)</f>
        <v>#N/A</v>
      </c>
      <c r="J183" s="11" t="e">
        <f>VLOOKUP(A183,HitBlock!$B$2:$I$1000,6,FALSE)</f>
        <v>#N/A</v>
      </c>
      <c r="K183" s="11" t="e">
        <f>VLOOKUP(A183,HitBlock!$B$2:$I$1000,8,FALSE)</f>
        <v>#N/A</v>
      </c>
      <c r="L183" s="33" t="e">
        <f>VLOOKUP($A183,Points!$B$2:$U$1000,20,FALSE)</f>
        <v>#N/A</v>
      </c>
    </row>
    <row r="184" spans="1:12" x14ac:dyDescent="0.25">
      <c r="A184" s="4" t="s">
        <v>401</v>
      </c>
      <c r="B184" s="11" t="e">
        <f>VLOOKUP(A184,Points!$B$2:$U$1000,5,FALSE)</f>
        <v>#N/A</v>
      </c>
      <c r="C184" s="11" t="e">
        <f>VLOOKUP($A184,Points!$B$2:$U$1000,6,FALSE)</f>
        <v>#N/A</v>
      </c>
      <c r="D184" s="11" t="e">
        <f>VLOOKUP($A184,Points!$B$2:$U$1000,7,FALSE)</f>
        <v>#N/A</v>
      </c>
      <c r="E184" s="11" t="e">
        <f>VLOOKUP($A184,Points!$B$2:$U$1000,8,FALSE)</f>
        <v>#N/A</v>
      </c>
      <c r="F184" s="11" t="e">
        <f>VLOOKUP($A184,Points!$B$2:$U$1000,9,FALSE)</f>
        <v>#N/A</v>
      </c>
      <c r="G184" s="11" t="e">
        <f>VLOOKUP($A184,Points!$B$2:$U$1000,10,FALSE)</f>
        <v>#N/A</v>
      </c>
      <c r="H184" s="11" t="e">
        <f>VLOOKUP($A184,Points!$B$2:$U$1000,12,FALSE)</f>
        <v>#N/A</v>
      </c>
      <c r="I184" s="11" t="e">
        <f>VLOOKUP($A184,Points!$B$2:$U$1000,18,FALSE)</f>
        <v>#N/A</v>
      </c>
      <c r="J184" s="11" t="e">
        <f>VLOOKUP(A184,HitBlock!$B$2:$I$1000,6,FALSE)</f>
        <v>#N/A</v>
      </c>
      <c r="K184" s="11" t="e">
        <f>VLOOKUP(A184,HitBlock!$B$2:$I$1000,8,FALSE)</f>
        <v>#N/A</v>
      </c>
      <c r="L184" s="33" t="e">
        <f>VLOOKUP($A184,Points!$B$2:$U$1000,20,FALSE)</f>
        <v>#N/A</v>
      </c>
    </row>
    <row r="185" spans="1:12" x14ac:dyDescent="0.25">
      <c r="A185" s="4" t="s">
        <v>279</v>
      </c>
      <c r="B185" s="11" t="e">
        <f>VLOOKUP(A185,Points!$B$2:$U$1000,5,FALSE)</f>
        <v>#N/A</v>
      </c>
      <c r="C185" s="11" t="e">
        <f>VLOOKUP($A185,Points!$B$2:$U$1000,6,FALSE)</f>
        <v>#N/A</v>
      </c>
      <c r="D185" s="11" t="e">
        <f>VLOOKUP($A185,Points!$B$2:$U$1000,7,FALSE)</f>
        <v>#N/A</v>
      </c>
      <c r="E185" s="11" t="e">
        <f>VLOOKUP($A185,Points!$B$2:$U$1000,8,FALSE)</f>
        <v>#N/A</v>
      </c>
      <c r="F185" s="11" t="e">
        <f>VLOOKUP($A185,Points!$B$2:$U$1000,9,FALSE)</f>
        <v>#N/A</v>
      </c>
      <c r="G185" s="11" t="e">
        <f>VLOOKUP($A185,Points!$B$2:$U$1000,10,FALSE)</f>
        <v>#N/A</v>
      </c>
      <c r="H185" s="11" t="e">
        <f>VLOOKUP($A185,Points!$B$2:$U$1000,12,FALSE)</f>
        <v>#N/A</v>
      </c>
      <c r="I185" s="11" t="e">
        <f>VLOOKUP($A185,Points!$B$2:$U$1000,18,FALSE)</f>
        <v>#N/A</v>
      </c>
      <c r="J185" s="11" t="e">
        <f>VLOOKUP(A185,HitBlock!$B$2:$I$1000,6,FALSE)</f>
        <v>#N/A</v>
      </c>
      <c r="K185" s="11" t="e">
        <f>VLOOKUP(A185,HitBlock!$B$2:$I$1000,8,FALSE)</f>
        <v>#N/A</v>
      </c>
      <c r="L185" s="33" t="e">
        <f>VLOOKUP($A185,Points!$B$2:$U$1000,20,FALSE)</f>
        <v>#N/A</v>
      </c>
    </row>
    <row r="186" spans="1:12" x14ac:dyDescent="0.25">
      <c r="A186" s="4" t="s">
        <v>216</v>
      </c>
      <c r="B186" s="11" t="e">
        <f>VLOOKUP(A186,Points!$B$2:$U$1000,5,FALSE)</f>
        <v>#N/A</v>
      </c>
      <c r="C186" s="11" t="e">
        <f>VLOOKUP($A186,Points!$B$2:$U$1000,6,FALSE)</f>
        <v>#N/A</v>
      </c>
      <c r="D186" s="11" t="e">
        <f>VLOOKUP($A186,Points!$B$2:$U$1000,7,FALSE)</f>
        <v>#N/A</v>
      </c>
      <c r="E186" s="11" t="e">
        <f>VLOOKUP($A186,Points!$B$2:$U$1000,8,FALSE)</f>
        <v>#N/A</v>
      </c>
      <c r="F186" s="11" t="e">
        <f>VLOOKUP($A186,Points!$B$2:$U$1000,9,FALSE)</f>
        <v>#N/A</v>
      </c>
      <c r="G186" s="11" t="e">
        <f>VLOOKUP($A186,Points!$B$2:$U$1000,10,FALSE)</f>
        <v>#N/A</v>
      </c>
      <c r="H186" s="11" t="e">
        <f>VLOOKUP($A186,Points!$B$2:$U$1000,12,FALSE)</f>
        <v>#N/A</v>
      </c>
      <c r="I186" s="11" t="e">
        <f>VLOOKUP($A186,Points!$B$2:$U$1000,18,FALSE)</f>
        <v>#N/A</v>
      </c>
      <c r="J186" s="11" t="e">
        <f>VLOOKUP(A186,HitBlock!$B$2:$I$1000,6,FALSE)</f>
        <v>#N/A</v>
      </c>
      <c r="K186" s="11" t="e">
        <f>VLOOKUP(A186,HitBlock!$B$2:$I$1000,8,FALSE)</f>
        <v>#N/A</v>
      </c>
      <c r="L186" s="33" t="e">
        <f>VLOOKUP($A186,Points!$B$2:$U$1000,20,FALSE)</f>
        <v>#N/A</v>
      </c>
    </row>
    <row r="187" spans="1:12" x14ac:dyDescent="0.25">
      <c r="A187" s="4" t="s">
        <v>1000</v>
      </c>
      <c r="B187" s="11" t="e">
        <f>VLOOKUP(A187,Points!$B$2:$U$1000,5,FALSE)</f>
        <v>#N/A</v>
      </c>
      <c r="C187" s="11" t="e">
        <f>VLOOKUP($A187,Points!$B$2:$U$1000,6,FALSE)</f>
        <v>#N/A</v>
      </c>
      <c r="D187" s="11" t="e">
        <f>VLOOKUP($A187,Points!$B$2:$U$1000,7,FALSE)</f>
        <v>#N/A</v>
      </c>
      <c r="E187" s="11" t="e">
        <f>VLOOKUP($A187,Points!$B$2:$U$1000,8,FALSE)</f>
        <v>#N/A</v>
      </c>
      <c r="F187" s="11" t="e">
        <f>VLOOKUP($A187,Points!$B$2:$U$1000,9,FALSE)</f>
        <v>#N/A</v>
      </c>
      <c r="G187" s="11" t="e">
        <f>VLOOKUP($A187,Points!$B$2:$U$1000,10,FALSE)</f>
        <v>#N/A</v>
      </c>
      <c r="H187" s="11" t="e">
        <f>VLOOKUP($A187,Points!$B$2:$U$1000,12,FALSE)</f>
        <v>#N/A</v>
      </c>
      <c r="I187" s="11" t="e">
        <f>VLOOKUP($A187,Points!$B$2:$U$1000,18,FALSE)</f>
        <v>#N/A</v>
      </c>
      <c r="J187" s="11" t="e">
        <f>VLOOKUP(A187,HitBlock!$B$2:$I$1000,6,FALSE)</f>
        <v>#N/A</v>
      </c>
      <c r="K187" s="11" t="e">
        <f>VLOOKUP(A187,HitBlock!$B$2:$I$1000,8,FALSE)</f>
        <v>#N/A</v>
      </c>
      <c r="L187" s="33" t="e">
        <f>VLOOKUP($A187,Points!$B$2:$U$1000,20,FALSE)</f>
        <v>#N/A</v>
      </c>
    </row>
    <row r="188" spans="1:12" x14ac:dyDescent="0.25">
      <c r="A188" s="4" t="s">
        <v>204</v>
      </c>
      <c r="B188" s="11" t="e">
        <f>VLOOKUP(A188,Points!$B$2:$U$1000,5,FALSE)</f>
        <v>#N/A</v>
      </c>
      <c r="C188" s="11" t="e">
        <f>VLOOKUP($A188,Points!$B$2:$U$1000,6,FALSE)</f>
        <v>#N/A</v>
      </c>
      <c r="D188" s="11" t="e">
        <f>VLOOKUP($A188,Points!$B$2:$U$1000,7,FALSE)</f>
        <v>#N/A</v>
      </c>
      <c r="E188" s="11" t="e">
        <f>VLOOKUP($A188,Points!$B$2:$U$1000,8,FALSE)</f>
        <v>#N/A</v>
      </c>
      <c r="F188" s="11" t="e">
        <f>VLOOKUP($A188,Points!$B$2:$U$1000,9,FALSE)</f>
        <v>#N/A</v>
      </c>
      <c r="G188" s="11" t="e">
        <f>VLOOKUP($A188,Points!$B$2:$U$1000,10,FALSE)</f>
        <v>#N/A</v>
      </c>
      <c r="H188" s="11" t="e">
        <f>VLOOKUP($A188,Points!$B$2:$U$1000,12,FALSE)</f>
        <v>#N/A</v>
      </c>
      <c r="I188" s="11" t="e">
        <f>VLOOKUP($A188,Points!$B$2:$U$1000,18,FALSE)</f>
        <v>#N/A</v>
      </c>
      <c r="J188" s="11" t="e">
        <f>VLOOKUP(A188,HitBlock!$B$2:$I$1000,6,FALSE)</f>
        <v>#N/A</v>
      </c>
      <c r="K188" s="11" t="e">
        <f>VLOOKUP(A188,HitBlock!$B$2:$I$1000,8,FALSE)</f>
        <v>#N/A</v>
      </c>
      <c r="L188" s="33" t="e">
        <f>VLOOKUP($A188,Points!$B$2:$U$1000,20,FALSE)</f>
        <v>#N/A</v>
      </c>
    </row>
    <row r="189" spans="1:12" x14ac:dyDescent="0.25">
      <c r="A189" s="4" t="s">
        <v>289</v>
      </c>
      <c r="B189" s="11" t="e">
        <f>VLOOKUP(A189,Points!$B$2:$U$1000,5,FALSE)</f>
        <v>#N/A</v>
      </c>
      <c r="C189" s="11" t="e">
        <f>VLOOKUP($A189,Points!$B$2:$U$1000,6,FALSE)</f>
        <v>#N/A</v>
      </c>
      <c r="D189" s="11" t="e">
        <f>VLOOKUP($A189,Points!$B$2:$U$1000,7,FALSE)</f>
        <v>#N/A</v>
      </c>
      <c r="E189" s="11" t="e">
        <f>VLOOKUP($A189,Points!$B$2:$U$1000,8,FALSE)</f>
        <v>#N/A</v>
      </c>
      <c r="F189" s="11" t="e">
        <f>VLOOKUP($A189,Points!$B$2:$U$1000,9,FALSE)</f>
        <v>#N/A</v>
      </c>
      <c r="G189" s="11" t="e">
        <f>VLOOKUP($A189,Points!$B$2:$U$1000,10,FALSE)</f>
        <v>#N/A</v>
      </c>
      <c r="H189" s="11" t="e">
        <f>VLOOKUP($A189,Points!$B$2:$U$1000,12,FALSE)</f>
        <v>#N/A</v>
      </c>
      <c r="I189" s="11" t="e">
        <f>VLOOKUP($A189,Points!$B$2:$U$1000,18,FALSE)</f>
        <v>#N/A</v>
      </c>
      <c r="J189" s="11" t="e">
        <f>VLOOKUP(A189,HitBlock!$B$2:$I$1000,6,FALSE)</f>
        <v>#N/A</v>
      </c>
      <c r="K189" s="11" t="e">
        <f>VLOOKUP(A189,HitBlock!$B$2:$I$1000,8,FALSE)</f>
        <v>#N/A</v>
      </c>
      <c r="L189" s="33" t="e">
        <f>VLOOKUP($A189,Points!$B$2:$U$1000,20,FALSE)</f>
        <v>#N/A</v>
      </c>
    </row>
    <row r="190" spans="1:12" x14ac:dyDescent="0.25">
      <c r="A190" s="4" t="s">
        <v>180</v>
      </c>
      <c r="B190" s="11" t="e">
        <f>VLOOKUP(A190,Points!$B$2:$U$1000,5,FALSE)</f>
        <v>#N/A</v>
      </c>
      <c r="C190" s="11" t="e">
        <f>VLOOKUP($A190,Points!$B$2:$U$1000,6,FALSE)</f>
        <v>#N/A</v>
      </c>
      <c r="D190" s="11" t="e">
        <f>VLOOKUP($A190,Points!$B$2:$U$1000,7,FALSE)</f>
        <v>#N/A</v>
      </c>
      <c r="E190" s="11" t="e">
        <f>VLOOKUP($A190,Points!$B$2:$U$1000,8,FALSE)</f>
        <v>#N/A</v>
      </c>
      <c r="F190" s="11" t="e">
        <f>VLOOKUP($A190,Points!$B$2:$U$1000,9,FALSE)</f>
        <v>#N/A</v>
      </c>
      <c r="G190" s="11" t="e">
        <f>VLOOKUP($A190,Points!$B$2:$U$1000,10,FALSE)</f>
        <v>#N/A</v>
      </c>
      <c r="H190" s="11" t="e">
        <f>VLOOKUP($A190,Points!$B$2:$U$1000,12,FALSE)</f>
        <v>#N/A</v>
      </c>
      <c r="I190" s="11" t="e">
        <f>VLOOKUP($A190,Points!$B$2:$U$1000,18,FALSE)</f>
        <v>#N/A</v>
      </c>
      <c r="J190" s="11" t="e">
        <f>VLOOKUP(A190,HitBlock!$B$2:$I$1000,6,FALSE)</f>
        <v>#N/A</v>
      </c>
      <c r="K190" s="11" t="e">
        <f>VLOOKUP(A190,HitBlock!$B$2:$I$1000,8,FALSE)</f>
        <v>#N/A</v>
      </c>
      <c r="L190" s="33" t="e">
        <f>VLOOKUP($A190,Points!$B$2:$U$1000,20,FALSE)</f>
        <v>#N/A</v>
      </c>
    </row>
    <row r="191" spans="1:12" x14ac:dyDescent="0.25">
      <c r="A191" s="4" t="s">
        <v>340</v>
      </c>
      <c r="B191" s="11" t="e">
        <f>VLOOKUP(A191,Points!$B$2:$U$1000,5,FALSE)</f>
        <v>#N/A</v>
      </c>
      <c r="C191" s="11" t="e">
        <f>VLOOKUP($A191,Points!$B$2:$U$1000,6,FALSE)</f>
        <v>#N/A</v>
      </c>
      <c r="D191" s="11" t="e">
        <f>VLOOKUP($A191,Points!$B$2:$U$1000,7,FALSE)</f>
        <v>#N/A</v>
      </c>
      <c r="E191" s="11" t="e">
        <f>VLOOKUP($A191,Points!$B$2:$U$1000,8,FALSE)</f>
        <v>#N/A</v>
      </c>
      <c r="F191" s="11" t="e">
        <f>VLOOKUP($A191,Points!$B$2:$U$1000,9,FALSE)</f>
        <v>#N/A</v>
      </c>
      <c r="G191" s="11" t="e">
        <f>VLOOKUP($A191,Points!$B$2:$U$1000,10,FALSE)</f>
        <v>#N/A</v>
      </c>
      <c r="H191" s="11" t="e">
        <f>VLOOKUP($A191,Points!$B$2:$U$1000,12,FALSE)</f>
        <v>#N/A</v>
      </c>
      <c r="I191" s="11" t="e">
        <f>VLOOKUP($A191,Points!$B$2:$U$1000,18,FALSE)</f>
        <v>#N/A</v>
      </c>
      <c r="J191" s="11" t="e">
        <f>VLOOKUP(A191,HitBlock!$B$2:$I$1000,6,FALSE)</f>
        <v>#N/A</v>
      </c>
      <c r="K191" s="11" t="e">
        <f>VLOOKUP(A191,HitBlock!$B$2:$I$1000,8,FALSE)</f>
        <v>#N/A</v>
      </c>
      <c r="L191" s="33" t="e">
        <f>VLOOKUP($A191,Points!$B$2:$U$1000,20,FALSE)</f>
        <v>#N/A</v>
      </c>
    </row>
    <row r="192" spans="1:12" x14ac:dyDescent="0.25">
      <c r="A192" s="4" t="s">
        <v>421</v>
      </c>
      <c r="B192" s="11" t="e">
        <f>VLOOKUP(A192,Points!$B$2:$U$1000,5,FALSE)</f>
        <v>#N/A</v>
      </c>
      <c r="C192" s="11" t="e">
        <f>VLOOKUP($A192,Points!$B$2:$U$1000,6,FALSE)</f>
        <v>#N/A</v>
      </c>
      <c r="D192" s="11" t="e">
        <f>VLOOKUP($A192,Points!$B$2:$U$1000,7,FALSE)</f>
        <v>#N/A</v>
      </c>
      <c r="E192" s="11" t="e">
        <f>VLOOKUP($A192,Points!$B$2:$U$1000,8,FALSE)</f>
        <v>#N/A</v>
      </c>
      <c r="F192" s="11" t="e">
        <f>VLOOKUP($A192,Points!$B$2:$U$1000,9,FALSE)</f>
        <v>#N/A</v>
      </c>
      <c r="G192" s="11" t="e">
        <f>VLOOKUP($A192,Points!$B$2:$U$1000,10,FALSE)</f>
        <v>#N/A</v>
      </c>
      <c r="H192" s="11" t="e">
        <f>VLOOKUP($A192,Points!$B$2:$U$1000,12,FALSE)</f>
        <v>#N/A</v>
      </c>
      <c r="I192" s="11" t="e">
        <f>VLOOKUP($A192,Points!$B$2:$U$1000,18,FALSE)</f>
        <v>#N/A</v>
      </c>
      <c r="J192" s="11" t="e">
        <f>VLOOKUP(A192,HitBlock!$B$2:$I$1000,6,FALSE)</f>
        <v>#N/A</v>
      </c>
      <c r="K192" s="11" t="e">
        <f>VLOOKUP(A192,HitBlock!$B$2:$I$1000,8,FALSE)</f>
        <v>#N/A</v>
      </c>
      <c r="L192" s="33" t="e">
        <f>VLOOKUP($A192,Points!$B$2:$U$1000,20,FALSE)</f>
        <v>#N/A</v>
      </c>
    </row>
    <row r="193" spans="1:12" x14ac:dyDescent="0.25">
      <c r="A193" s="4" t="s">
        <v>1004</v>
      </c>
      <c r="B193" s="11" t="e">
        <f>VLOOKUP(A193,Points!$B$2:$U$1000,5,FALSE)</f>
        <v>#N/A</v>
      </c>
      <c r="C193" s="11" t="e">
        <f>VLOOKUP($A193,Points!$B$2:$U$1000,6,FALSE)</f>
        <v>#N/A</v>
      </c>
      <c r="D193" s="11" t="e">
        <f>VLOOKUP($A193,Points!$B$2:$U$1000,7,FALSE)</f>
        <v>#N/A</v>
      </c>
      <c r="E193" s="11" t="e">
        <f>VLOOKUP($A193,Points!$B$2:$U$1000,8,FALSE)</f>
        <v>#N/A</v>
      </c>
      <c r="F193" s="11" t="e">
        <f>VLOOKUP($A193,Points!$B$2:$U$1000,9,FALSE)</f>
        <v>#N/A</v>
      </c>
      <c r="G193" s="11" t="e">
        <f>VLOOKUP($A193,Points!$B$2:$U$1000,10,FALSE)</f>
        <v>#N/A</v>
      </c>
      <c r="H193" s="11" t="e">
        <f>VLOOKUP($A193,Points!$B$2:$U$1000,12,FALSE)</f>
        <v>#N/A</v>
      </c>
      <c r="I193" s="11" t="e">
        <f>VLOOKUP($A193,Points!$B$2:$U$1000,18,FALSE)</f>
        <v>#N/A</v>
      </c>
      <c r="J193" s="11" t="e">
        <f>VLOOKUP(A193,HitBlock!$B$2:$I$1000,6,FALSE)</f>
        <v>#N/A</v>
      </c>
      <c r="K193" s="11" t="e">
        <f>VLOOKUP(A193,HitBlock!$B$2:$I$1000,8,FALSE)</f>
        <v>#N/A</v>
      </c>
      <c r="L193" s="33" t="e">
        <f>VLOOKUP($A193,Points!$B$2:$U$1000,20,FALSE)</f>
        <v>#N/A</v>
      </c>
    </row>
    <row r="194" spans="1:12" x14ac:dyDescent="0.25">
      <c r="A194" s="4" t="s">
        <v>388</v>
      </c>
      <c r="B194" s="11" t="e">
        <f>VLOOKUP(A194,Points!$B$2:$U$1000,5,FALSE)</f>
        <v>#N/A</v>
      </c>
      <c r="C194" s="11" t="e">
        <f>VLOOKUP($A194,Points!$B$2:$U$1000,6,FALSE)</f>
        <v>#N/A</v>
      </c>
      <c r="D194" s="11" t="e">
        <f>VLOOKUP($A194,Points!$B$2:$U$1000,7,FALSE)</f>
        <v>#N/A</v>
      </c>
      <c r="E194" s="11" t="e">
        <f>VLOOKUP($A194,Points!$B$2:$U$1000,8,FALSE)</f>
        <v>#N/A</v>
      </c>
      <c r="F194" s="11" t="e">
        <f>VLOOKUP($A194,Points!$B$2:$U$1000,9,FALSE)</f>
        <v>#N/A</v>
      </c>
      <c r="G194" s="11" t="e">
        <f>VLOOKUP($A194,Points!$B$2:$U$1000,10,FALSE)</f>
        <v>#N/A</v>
      </c>
      <c r="H194" s="11" t="e">
        <f>VLOOKUP($A194,Points!$B$2:$U$1000,12,FALSE)</f>
        <v>#N/A</v>
      </c>
      <c r="I194" s="11" t="e">
        <f>VLOOKUP($A194,Points!$B$2:$U$1000,18,FALSE)</f>
        <v>#N/A</v>
      </c>
      <c r="J194" s="11" t="e">
        <f>VLOOKUP(A194,HitBlock!$B$2:$I$1000,6,FALSE)</f>
        <v>#N/A</v>
      </c>
      <c r="K194" s="11" t="e">
        <f>VLOOKUP(A194,HitBlock!$B$2:$I$1000,8,FALSE)</f>
        <v>#N/A</v>
      </c>
      <c r="L194" s="33" t="e">
        <f>VLOOKUP($A194,Points!$B$2:$U$1000,20,FALSE)</f>
        <v>#N/A</v>
      </c>
    </row>
    <row r="195" spans="1:12" x14ac:dyDescent="0.25">
      <c r="A195" s="4" t="s">
        <v>488</v>
      </c>
      <c r="B195" s="11" t="e">
        <f>VLOOKUP(A195,Points!$B$2:$U$1000,5,FALSE)</f>
        <v>#N/A</v>
      </c>
      <c r="C195" s="11" t="e">
        <f>VLOOKUP($A195,Points!$B$2:$U$1000,6,FALSE)</f>
        <v>#N/A</v>
      </c>
      <c r="D195" s="11" t="e">
        <f>VLOOKUP($A195,Points!$B$2:$U$1000,7,FALSE)</f>
        <v>#N/A</v>
      </c>
      <c r="E195" s="11" t="e">
        <f>VLOOKUP($A195,Points!$B$2:$U$1000,8,FALSE)</f>
        <v>#N/A</v>
      </c>
      <c r="F195" s="11" t="e">
        <f>VLOOKUP($A195,Points!$B$2:$U$1000,9,FALSE)</f>
        <v>#N/A</v>
      </c>
      <c r="G195" s="11" t="e">
        <f>VLOOKUP($A195,Points!$B$2:$U$1000,10,FALSE)</f>
        <v>#N/A</v>
      </c>
      <c r="H195" s="11" t="e">
        <f>VLOOKUP($A195,Points!$B$2:$U$1000,12,FALSE)</f>
        <v>#N/A</v>
      </c>
      <c r="I195" s="11" t="e">
        <f>VLOOKUP($A195,Points!$B$2:$U$1000,18,FALSE)</f>
        <v>#N/A</v>
      </c>
      <c r="J195" s="11" t="e">
        <f>VLOOKUP(A195,HitBlock!$B$2:$I$1000,6,FALSE)</f>
        <v>#N/A</v>
      </c>
      <c r="K195" s="11" t="e">
        <f>VLOOKUP(A195,HitBlock!$B$2:$I$1000,8,FALSE)</f>
        <v>#N/A</v>
      </c>
      <c r="L195" s="33" t="e">
        <f>VLOOKUP($A195,Points!$B$2:$U$1000,20,FALSE)</f>
        <v>#N/A</v>
      </c>
    </row>
    <row r="196" spans="1:12" x14ac:dyDescent="0.25">
      <c r="A196" s="4" t="s">
        <v>139</v>
      </c>
      <c r="B196" s="11" t="e">
        <f>VLOOKUP(A196,Points!$B$2:$U$1000,5,FALSE)</f>
        <v>#N/A</v>
      </c>
      <c r="C196" s="11" t="e">
        <f>VLOOKUP($A196,Points!$B$2:$U$1000,6,FALSE)</f>
        <v>#N/A</v>
      </c>
      <c r="D196" s="11" t="e">
        <f>VLOOKUP($A196,Points!$B$2:$U$1000,7,FALSE)</f>
        <v>#N/A</v>
      </c>
      <c r="E196" s="11" t="e">
        <f>VLOOKUP($A196,Points!$B$2:$U$1000,8,FALSE)</f>
        <v>#N/A</v>
      </c>
      <c r="F196" s="11" t="e">
        <f>VLOOKUP($A196,Points!$B$2:$U$1000,9,FALSE)</f>
        <v>#N/A</v>
      </c>
      <c r="G196" s="11" t="e">
        <f>VLOOKUP($A196,Points!$B$2:$U$1000,10,FALSE)</f>
        <v>#N/A</v>
      </c>
      <c r="H196" s="11" t="e">
        <f>VLOOKUP($A196,Points!$B$2:$U$1000,12,FALSE)</f>
        <v>#N/A</v>
      </c>
      <c r="I196" s="11" t="e">
        <f>VLOOKUP($A196,Points!$B$2:$U$1000,18,FALSE)</f>
        <v>#N/A</v>
      </c>
      <c r="J196" s="11" t="e">
        <f>VLOOKUP(A196,HitBlock!$B$2:$I$1000,6,FALSE)</f>
        <v>#N/A</v>
      </c>
      <c r="K196" s="11" t="e">
        <f>VLOOKUP(A196,HitBlock!$B$2:$I$1000,8,FALSE)</f>
        <v>#N/A</v>
      </c>
      <c r="L196" s="33" t="e">
        <f>VLOOKUP($A196,Points!$B$2:$U$1000,20,FALSE)</f>
        <v>#N/A</v>
      </c>
    </row>
    <row r="197" spans="1:12" x14ac:dyDescent="0.25">
      <c r="A197" s="4" t="s">
        <v>366</v>
      </c>
      <c r="B197" s="11" t="e">
        <f>VLOOKUP(A197,Points!$B$2:$U$1000,5,FALSE)</f>
        <v>#N/A</v>
      </c>
      <c r="C197" s="11" t="e">
        <f>VLOOKUP($A197,Points!$B$2:$U$1000,6,FALSE)</f>
        <v>#N/A</v>
      </c>
      <c r="D197" s="11" t="e">
        <f>VLOOKUP($A197,Points!$B$2:$U$1000,7,FALSE)</f>
        <v>#N/A</v>
      </c>
      <c r="E197" s="11" t="e">
        <f>VLOOKUP($A197,Points!$B$2:$U$1000,8,FALSE)</f>
        <v>#N/A</v>
      </c>
      <c r="F197" s="11" t="e">
        <f>VLOOKUP($A197,Points!$B$2:$U$1000,9,FALSE)</f>
        <v>#N/A</v>
      </c>
      <c r="G197" s="11" t="e">
        <f>VLOOKUP($A197,Points!$B$2:$U$1000,10,FALSE)</f>
        <v>#N/A</v>
      </c>
      <c r="H197" s="11" t="e">
        <f>VLOOKUP($A197,Points!$B$2:$U$1000,12,FALSE)</f>
        <v>#N/A</v>
      </c>
      <c r="I197" s="11" t="e">
        <f>VLOOKUP($A197,Points!$B$2:$U$1000,18,FALSE)</f>
        <v>#N/A</v>
      </c>
      <c r="J197" s="11" t="e">
        <f>VLOOKUP(A197,HitBlock!$B$2:$I$1000,6,FALSE)</f>
        <v>#N/A</v>
      </c>
      <c r="K197" s="11" t="e">
        <f>VLOOKUP(A197,HitBlock!$B$2:$I$1000,8,FALSE)</f>
        <v>#N/A</v>
      </c>
      <c r="L197" s="33" t="e">
        <f>VLOOKUP($A197,Points!$B$2:$U$1000,20,FALSE)</f>
        <v>#N/A</v>
      </c>
    </row>
    <row r="198" spans="1:12" x14ac:dyDescent="0.25">
      <c r="A198" s="4" t="s">
        <v>461</v>
      </c>
      <c r="B198" s="11" t="e">
        <f>VLOOKUP(A198,Points!$B$2:$U$1000,5,FALSE)</f>
        <v>#N/A</v>
      </c>
      <c r="C198" s="11" t="e">
        <f>VLOOKUP($A198,Points!$B$2:$U$1000,6,FALSE)</f>
        <v>#N/A</v>
      </c>
      <c r="D198" s="11" t="e">
        <f>VLOOKUP($A198,Points!$B$2:$U$1000,7,FALSE)</f>
        <v>#N/A</v>
      </c>
      <c r="E198" s="11" t="e">
        <f>VLOOKUP($A198,Points!$B$2:$U$1000,8,FALSE)</f>
        <v>#N/A</v>
      </c>
      <c r="F198" s="11" t="e">
        <f>VLOOKUP($A198,Points!$B$2:$U$1000,9,FALSE)</f>
        <v>#N/A</v>
      </c>
      <c r="G198" s="11" t="e">
        <f>VLOOKUP($A198,Points!$B$2:$U$1000,10,FALSE)</f>
        <v>#N/A</v>
      </c>
      <c r="H198" s="11" t="e">
        <f>VLOOKUP($A198,Points!$B$2:$U$1000,12,FALSE)</f>
        <v>#N/A</v>
      </c>
      <c r="I198" s="11" t="e">
        <f>VLOOKUP($A198,Points!$B$2:$U$1000,18,FALSE)</f>
        <v>#N/A</v>
      </c>
      <c r="J198" s="11" t="e">
        <f>VLOOKUP(A198,HitBlock!$B$2:$I$1000,6,FALSE)</f>
        <v>#N/A</v>
      </c>
      <c r="K198" s="11" t="e">
        <f>VLOOKUP(A198,HitBlock!$B$2:$I$1000,8,FALSE)</f>
        <v>#N/A</v>
      </c>
      <c r="L198" s="33" t="e">
        <f>VLOOKUP($A198,Points!$B$2:$U$1000,20,FALSE)</f>
        <v>#N/A</v>
      </c>
    </row>
    <row r="199" spans="1:12" x14ac:dyDescent="0.25">
      <c r="A199" s="4" t="s">
        <v>208</v>
      </c>
      <c r="B199" s="11" t="e">
        <f>VLOOKUP(A199,Points!$B$2:$U$1000,5,FALSE)</f>
        <v>#N/A</v>
      </c>
      <c r="C199" s="11" t="e">
        <f>VLOOKUP($A199,Points!$B$2:$U$1000,6,FALSE)</f>
        <v>#N/A</v>
      </c>
      <c r="D199" s="11" t="e">
        <f>VLOOKUP($A199,Points!$B$2:$U$1000,7,FALSE)</f>
        <v>#N/A</v>
      </c>
      <c r="E199" s="11" t="e">
        <f>VLOOKUP($A199,Points!$B$2:$U$1000,8,FALSE)</f>
        <v>#N/A</v>
      </c>
      <c r="F199" s="11" t="e">
        <f>VLOOKUP($A199,Points!$B$2:$U$1000,9,FALSE)</f>
        <v>#N/A</v>
      </c>
      <c r="G199" s="11" t="e">
        <f>VLOOKUP($A199,Points!$B$2:$U$1000,10,FALSE)</f>
        <v>#N/A</v>
      </c>
      <c r="H199" s="11" t="e">
        <f>VLOOKUP($A199,Points!$B$2:$U$1000,12,FALSE)</f>
        <v>#N/A</v>
      </c>
      <c r="I199" s="11" t="e">
        <f>VLOOKUP($A199,Points!$B$2:$U$1000,18,FALSE)</f>
        <v>#N/A</v>
      </c>
      <c r="J199" s="11" t="e">
        <f>VLOOKUP(A199,HitBlock!$B$2:$I$1000,6,FALSE)</f>
        <v>#N/A</v>
      </c>
      <c r="K199" s="11" t="e">
        <f>VLOOKUP(A199,HitBlock!$B$2:$I$1000,8,FALSE)</f>
        <v>#N/A</v>
      </c>
      <c r="L199" s="33" t="e">
        <f>VLOOKUP($A199,Points!$B$2:$U$1000,20,FALSE)</f>
        <v>#N/A</v>
      </c>
    </row>
    <row r="200" spans="1:12" x14ac:dyDescent="0.25">
      <c r="A200" s="4" t="s">
        <v>382</v>
      </c>
      <c r="B200" s="11" t="e">
        <f>VLOOKUP(A200,Points!$B$2:$U$1000,5,FALSE)</f>
        <v>#N/A</v>
      </c>
      <c r="C200" s="11" t="e">
        <f>VLOOKUP($A200,Points!$B$2:$U$1000,6,FALSE)</f>
        <v>#N/A</v>
      </c>
      <c r="D200" s="11" t="e">
        <f>VLOOKUP($A200,Points!$B$2:$U$1000,7,FALSE)</f>
        <v>#N/A</v>
      </c>
      <c r="E200" s="11" t="e">
        <f>VLOOKUP($A200,Points!$B$2:$U$1000,8,FALSE)</f>
        <v>#N/A</v>
      </c>
      <c r="F200" s="11" t="e">
        <f>VLOOKUP($A200,Points!$B$2:$U$1000,9,FALSE)</f>
        <v>#N/A</v>
      </c>
      <c r="G200" s="11" t="e">
        <f>VLOOKUP($A200,Points!$B$2:$U$1000,10,FALSE)</f>
        <v>#N/A</v>
      </c>
      <c r="H200" s="11" t="e">
        <f>VLOOKUP($A200,Points!$B$2:$U$1000,12,FALSE)</f>
        <v>#N/A</v>
      </c>
      <c r="I200" s="11" t="e">
        <f>VLOOKUP($A200,Points!$B$2:$U$1000,18,FALSE)</f>
        <v>#N/A</v>
      </c>
      <c r="J200" s="11" t="e">
        <f>VLOOKUP(A200,HitBlock!$B$2:$I$1000,6,FALSE)</f>
        <v>#N/A</v>
      </c>
      <c r="K200" s="11" t="e">
        <f>VLOOKUP(A200,HitBlock!$B$2:$I$1000,8,FALSE)</f>
        <v>#N/A</v>
      </c>
      <c r="L200" s="33" t="e">
        <f>VLOOKUP($A200,Points!$B$2:$U$1000,20,FALSE)</f>
        <v>#N/A</v>
      </c>
    </row>
    <row r="201" spans="1:12" x14ac:dyDescent="0.25">
      <c r="A201" s="4" t="s">
        <v>519</v>
      </c>
      <c r="B201" s="11" t="e">
        <f>VLOOKUP(A201,Points!$B$2:$U$1000,5,FALSE)</f>
        <v>#N/A</v>
      </c>
      <c r="C201" s="11" t="e">
        <f>VLOOKUP($A201,Points!$B$2:$U$1000,6,FALSE)</f>
        <v>#N/A</v>
      </c>
      <c r="D201" s="11" t="e">
        <f>VLOOKUP($A201,Points!$B$2:$U$1000,7,FALSE)</f>
        <v>#N/A</v>
      </c>
      <c r="E201" s="11" t="e">
        <f>VLOOKUP($A201,Points!$B$2:$U$1000,8,FALSE)</f>
        <v>#N/A</v>
      </c>
      <c r="F201" s="11" t="e">
        <f>VLOOKUP($A201,Points!$B$2:$U$1000,9,FALSE)</f>
        <v>#N/A</v>
      </c>
      <c r="G201" s="11" t="e">
        <f>VLOOKUP($A201,Points!$B$2:$U$1000,10,FALSE)</f>
        <v>#N/A</v>
      </c>
      <c r="H201" s="11" t="e">
        <f>VLOOKUP($A201,Points!$B$2:$U$1000,12,FALSE)</f>
        <v>#N/A</v>
      </c>
      <c r="I201" s="11" t="e">
        <f>VLOOKUP($A201,Points!$B$2:$U$1000,18,FALSE)</f>
        <v>#N/A</v>
      </c>
      <c r="J201" s="11" t="e">
        <f>VLOOKUP(A201,HitBlock!$B$2:$I$1000,6,FALSE)</f>
        <v>#N/A</v>
      </c>
      <c r="K201" s="11" t="e">
        <f>VLOOKUP(A201,HitBlock!$B$2:$I$1000,8,FALSE)</f>
        <v>#N/A</v>
      </c>
      <c r="L201" s="33" t="e">
        <f>VLOOKUP($A201,Points!$B$2:$U$1000,20,FALSE)</f>
        <v>#N/A</v>
      </c>
    </row>
    <row r="202" spans="1:12" x14ac:dyDescent="0.25">
      <c r="A202" s="4" t="s">
        <v>193</v>
      </c>
      <c r="B202" s="11" t="e">
        <f>VLOOKUP(A202,Points!$B$2:$U$1000,5,FALSE)</f>
        <v>#N/A</v>
      </c>
      <c r="C202" s="11" t="e">
        <f>VLOOKUP($A202,Points!$B$2:$U$1000,6,FALSE)</f>
        <v>#N/A</v>
      </c>
      <c r="D202" s="11" t="e">
        <f>VLOOKUP($A202,Points!$B$2:$U$1000,7,FALSE)</f>
        <v>#N/A</v>
      </c>
      <c r="E202" s="11" t="e">
        <f>VLOOKUP($A202,Points!$B$2:$U$1000,8,FALSE)</f>
        <v>#N/A</v>
      </c>
      <c r="F202" s="11" t="e">
        <f>VLOOKUP($A202,Points!$B$2:$U$1000,9,FALSE)</f>
        <v>#N/A</v>
      </c>
      <c r="G202" s="11" t="e">
        <f>VLOOKUP($A202,Points!$B$2:$U$1000,10,FALSE)</f>
        <v>#N/A</v>
      </c>
      <c r="H202" s="11" t="e">
        <f>VLOOKUP($A202,Points!$B$2:$U$1000,12,FALSE)</f>
        <v>#N/A</v>
      </c>
      <c r="I202" s="11" t="e">
        <f>VLOOKUP($A202,Points!$B$2:$U$1000,18,FALSE)</f>
        <v>#N/A</v>
      </c>
      <c r="J202" s="11" t="e">
        <f>VLOOKUP(A202,HitBlock!$B$2:$I$1000,6,FALSE)</f>
        <v>#N/A</v>
      </c>
      <c r="K202" s="11" t="e">
        <f>VLOOKUP(A202,HitBlock!$B$2:$I$1000,8,FALSE)</f>
        <v>#N/A</v>
      </c>
      <c r="L202" s="33" t="e">
        <f>VLOOKUP($A202,Points!$B$2:$U$1000,20,FALSE)</f>
        <v>#N/A</v>
      </c>
    </row>
    <row r="203" spans="1:12" x14ac:dyDescent="0.25">
      <c r="A203" s="11" t="s">
        <v>397</v>
      </c>
      <c r="B203" s="11" t="e">
        <f>VLOOKUP(A203,Points!$B$2:$U$1000,5,FALSE)</f>
        <v>#N/A</v>
      </c>
      <c r="C203" s="11" t="e">
        <f>VLOOKUP($A203,Points!$B$2:$U$1000,6,FALSE)</f>
        <v>#N/A</v>
      </c>
      <c r="D203" s="11" t="e">
        <f>VLOOKUP($A203,Points!$B$2:$U$1000,7,FALSE)</f>
        <v>#N/A</v>
      </c>
      <c r="E203" s="11" t="e">
        <f>VLOOKUP($A203,Points!$B$2:$U$1000,8,FALSE)</f>
        <v>#N/A</v>
      </c>
      <c r="F203" s="11" t="e">
        <f>VLOOKUP($A203,Points!$B$2:$U$1000,9,FALSE)</f>
        <v>#N/A</v>
      </c>
      <c r="G203" s="11" t="e">
        <f>VLOOKUP($A203,Points!$B$2:$U$1000,10,FALSE)</f>
        <v>#N/A</v>
      </c>
      <c r="H203" s="11" t="e">
        <f>VLOOKUP($A203,Points!$B$2:$U$1000,12,FALSE)</f>
        <v>#N/A</v>
      </c>
      <c r="I203" s="11" t="e">
        <f>VLOOKUP($A203,Points!$B$2:$U$1000,18,FALSE)</f>
        <v>#N/A</v>
      </c>
      <c r="J203" s="11" t="e">
        <f>VLOOKUP(A203,HitBlock!$B$2:$I$1000,6,FALSE)</f>
        <v>#N/A</v>
      </c>
      <c r="K203" s="11" t="e">
        <f>VLOOKUP(A203,HitBlock!$B$2:$I$1000,8,FALSE)</f>
        <v>#N/A</v>
      </c>
      <c r="L203" s="33" t="e">
        <f>VLOOKUP($A203,Points!$B$2:$U$1000,20,FALSE)</f>
        <v>#N/A</v>
      </c>
    </row>
    <row r="204" spans="1:12" x14ac:dyDescent="0.25">
      <c r="A204" s="11" t="s">
        <v>223</v>
      </c>
      <c r="B204" s="11" t="e">
        <f>VLOOKUP(A204,Points!$B$2:$U$1000,5,FALSE)</f>
        <v>#N/A</v>
      </c>
      <c r="C204" s="11" t="e">
        <f>VLOOKUP($A204,Points!$B$2:$U$1000,6,FALSE)</f>
        <v>#N/A</v>
      </c>
      <c r="D204" s="11" t="e">
        <f>VLOOKUP($A204,Points!$B$2:$U$1000,7,FALSE)</f>
        <v>#N/A</v>
      </c>
      <c r="E204" s="11" t="e">
        <f>VLOOKUP($A204,Points!$B$2:$U$1000,8,FALSE)</f>
        <v>#N/A</v>
      </c>
      <c r="F204" s="11" t="e">
        <f>VLOOKUP($A204,Points!$B$2:$U$1000,9,FALSE)</f>
        <v>#N/A</v>
      </c>
      <c r="G204" s="11" t="e">
        <f>VLOOKUP($A204,Points!$B$2:$U$1000,10,FALSE)</f>
        <v>#N/A</v>
      </c>
      <c r="H204" s="11" t="e">
        <f>VLOOKUP($A204,Points!$B$2:$U$1000,12,FALSE)</f>
        <v>#N/A</v>
      </c>
      <c r="I204" s="11" t="e">
        <f>VLOOKUP($A204,Points!$B$2:$U$1000,18,FALSE)</f>
        <v>#N/A</v>
      </c>
      <c r="J204" s="11" t="e">
        <f>VLOOKUP(A204,HitBlock!$B$2:$I$1000,6,FALSE)</f>
        <v>#N/A</v>
      </c>
      <c r="K204" s="11" t="e">
        <f>VLOOKUP(A204,HitBlock!$B$2:$I$1000,8,FALSE)</f>
        <v>#N/A</v>
      </c>
      <c r="L204" s="33" t="e">
        <f>VLOOKUP($A204,Points!$B$2:$U$1000,20,FALSE)</f>
        <v>#N/A</v>
      </c>
    </row>
    <row r="205" spans="1:12" x14ac:dyDescent="0.25">
      <c r="A205" s="11" t="s">
        <v>310</v>
      </c>
      <c r="B205" s="11" t="e">
        <f>VLOOKUP(A205,Points!$B$2:$U$1000,5,FALSE)</f>
        <v>#N/A</v>
      </c>
      <c r="C205" s="11" t="e">
        <f>VLOOKUP($A205,Points!$B$2:$U$1000,6,FALSE)</f>
        <v>#N/A</v>
      </c>
      <c r="D205" s="11" t="e">
        <f>VLOOKUP($A205,Points!$B$2:$U$1000,7,FALSE)</f>
        <v>#N/A</v>
      </c>
      <c r="E205" s="11" t="e">
        <f>VLOOKUP($A205,Points!$B$2:$U$1000,8,FALSE)</f>
        <v>#N/A</v>
      </c>
      <c r="F205" s="11" t="e">
        <f>VLOOKUP($A205,Points!$B$2:$U$1000,9,FALSE)</f>
        <v>#N/A</v>
      </c>
      <c r="G205" s="11" t="e">
        <f>VLOOKUP($A205,Points!$B$2:$U$1000,10,FALSE)</f>
        <v>#N/A</v>
      </c>
      <c r="H205" s="11" t="e">
        <f>VLOOKUP($A205,Points!$B$2:$U$1000,12,FALSE)</f>
        <v>#N/A</v>
      </c>
      <c r="I205" s="11" t="e">
        <f>VLOOKUP($A205,Points!$B$2:$U$1000,18,FALSE)</f>
        <v>#N/A</v>
      </c>
      <c r="J205" s="11" t="e">
        <f>VLOOKUP(A205,HitBlock!$B$2:$I$1000,6,FALSE)</f>
        <v>#N/A</v>
      </c>
      <c r="K205" s="11" t="e">
        <f>VLOOKUP(A205,HitBlock!$B$2:$I$1000,8,FALSE)</f>
        <v>#N/A</v>
      </c>
      <c r="L205" s="33" t="e">
        <f>VLOOKUP($A205,Points!$B$2:$U$1000,20,FALSE)</f>
        <v>#N/A</v>
      </c>
    </row>
    <row r="206" spans="1:12" x14ac:dyDescent="0.25">
      <c r="A206" s="11" t="s">
        <v>493</v>
      </c>
      <c r="B206" s="11" t="e">
        <f>VLOOKUP(A206,Points!$B$2:$U$1000,5,FALSE)</f>
        <v>#N/A</v>
      </c>
      <c r="C206" s="11" t="e">
        <f>VLOOKUP($A206,Points!$B$2:$U$1000,6,FALSE)</f>
        <v>#N/A</v>
      </c>
      <c r="D206" s="11" t="e">
        <f>VLOOKUP($A206,Points!$B$2:$U$1000,7,FALSE)</f>
        <v>#N/A</v>
      </c>
      <c r="E206" s="11" t="e">
        <f>VLOOKUP($A206,Points!$B$2:$U$1000,8,FALSE)</f>
        <v>#N/A</v>
      </c>
      <c r="F206" s="11" t="e">
        <f>VLOOKUP($A206,Points!$B$2:$U$1000,9,FALSE)</f>
        <v>#N/A</v>
      </c>
      <c r="G206" s="11" t="e">
        <f>VLOOKUP($A206,Points!$B$2:$U$1000,10,FALSE)</f>
        <v>#N/A</v>
      </c>
      <c r="H206" s="11" t="e">
        <f>VLOOKUP($A206,Points!$B$2:$U$1000,12,FALSE)</f>
        <v>#N/A</v>
      </c>
      <c r="I206" s="11" t="e">
        <f>VLOOKUP($A206,Points!$B$2:$U$1000,18,FALSE)</f>
        <v>#N/A</v>
      </c>
      <c r="J206" s="11" t="e">
        <f>VLOOKUP(A206,HitBlock!$B$2:$I$1000,6,FALSE)</f>
        <v>#N/A</v>
      </c>
      <c r="K206" s="11" t="e">
        <f>VLOOKUP(A206,HitBlock!$B$2:$I$1000,8,FALSE)</f>
        <v>#N/A</v>
      </c>
      <c r="L206" s="33" t="e">
        <f>VLOOKUP($A206,Points!$B$2:$U$1000,20,FALSE)</f>
        <v>#N/A</v>
      </c>
    </row>
    <row r="207" spans="1:12" x14ac:dyDescent="0.25">
      <c r="A207" s="11" t="s">
        <v>402</v>
      </c>
      <c r="B207" s="11" t="e">
        <f>VLOOKUP(A207,Points!$B$2:$U$1000,5,FALSE)</f>
        <v>#N/A</v>
      </c>
      <c r="C207" s="11" t="e">
        <f>VLOOKUP($A207,Points!$B$2:$U$1000,6,FALSE)</f>
        <v>#N/A</v>
      </c>
      <c r="D207" s="11" t="e">
        <f>VLOOKUP($A207,Points!$B$2:$U$1000,7,FALSE)</f>
        <v>#N/A</v>
      </c>
      <c r="E207" s="11" t="e">
        <f>VLOOKUP($A207,Points!$B$2:$U$1000,8,FALSE)</f>
        <v>#N/A</v>
      </c>
      <c r="F207" s="11" t="e">
        <f>VLOOKUP($A207,Points!$B$2:$U$1000,9,FALSE)</f>
        <v>#N/A</v>
      </c>
      <c r="G207" s="11" t="e">
        <f>VLOOKUP($A207,Points!$B$2:$U$1000,10,FALSE)</f>
        <v>#N/A</v>
      </c>
      <c r="H207" s="11" t="e">
        <f>VLOOKUP($A207,Points!$B$2:$U$1000,12,FALSE)</f>
        <v>#N/A</v>
      </c>
      <c r="I207" s="11" t="e">
        <f>VLOOKUP($A207,Points!$B$2:$U$1000,18,FALSE)</f>
        <v>#N/A</v>
      </c>
      <c r="J207" s="11" t="e">
        <f>VLOOKUP(A207,HitBlock!$B$2:$I$1000,6,FALSE)</f>
        <v>#N/A</v>
      </c>
      <c r="K207" s="11" t="e">
        <f>VLOOKUP(A207,HitBlock!$B$2:$I$1000,8,FALSE)</f>
        <v>#N/A</v>
      </c>
      <c r="L207" s="33" t="e">
        <f>VLOOKUP($A207,Points!$B$2:$U$1000,20,FALSE)</f>
        <v>#N/A</v>
      </c>
    </row>
    <row r="208" spans="1:12" x14ac:dyDescent="0.25">
      <c r="A208" s="11" t="s">
        <v>317</v>
      </c>
      <c r="B208" s="11" t="e">
        <f>VLOOKUP(A208,Points!$B$2:$U$1000,5,FALSE)</f>
        <v>#N/A</v>
      </c>
      <c r="C208" s="11" t="e">
        <f>VLOOKUP($A208,Points!$B$2:$U$1000,6,FALSE)</f>
        <v>#N/A</v>
      </c>
      <c r="D208" s="11" t="e">
        <f>VLOOKUP($A208,Points!$B$2:$U$1000,7,FALSE)</f>
        <v>#N/A</v>
      </c>
      <c r="E208" s="11" t="e">
        <f>VLOOKUP($A208,Points!$B$2:$U$1000,8,FALSE)</f>
        <v>#N/A</v>
      </c>
      <c r="F208" s="11" t="e">
        <f>VLOOKUP($A208,Points!$B$2:$U$1000,9,FALSE)</f>
        <v>#N/A</v>
      </c>
      <c r="G208" s="11" t="e">
        <f>VLOOKUP($A208,Points!$B$2:$U$1000,10,FALSE)</f>
        <v>#N/A</v>
      </c>
      <c r="H208" s="11" t="e">
        <f>VLOOKUP($A208,Points!$B$2:$U$1000,12,FALSE)</f>
        <v>#N/A</v>
      </c>
      <c r="I208" s="11" t="e">
        <f>VLOOKUP($A208,Points!$B$2:$U$1000,18,FALSE)</f>
        <v>#N/A</v>
      </c>
      <c r="J208" s="11" t="e">
        <f>VLOOKUP(A208,HitBlock!$B$2:$I$1000,6,FALSE)</f>
        <v>#N/A</v>
      </c>
      <c r="K208" s="11" t="e">
        <f>VLOOKUP(A208,HitBlock!$B$2:$I$1000,8,FALSE)</f>
        <v>#N/A</v>
      </c>
      <c r="L208" s="33" t="e">
        <f>VLOOKUP($A208,Points!$B$2:$U$1000,20,FALSE)</f>
        <v>#N/A</v>
      </c>
    </row>
    <row r="209" spans="1:12" x14ac:dyDescent="0.25">
      <c r="A209" s="4" t="s">
        <v>490</v>
      </c>
      <c r="B209" s="11" t="e">
        <f>VLOOKUP(A209,Points!$B$2:$U$1000,5,FALSE)</f>
        <v>#N/A</v>
      </c>
      <c r="C209" s="11" t="e">
        <f>VLOOKUP($A209,Points!$B$2:$U$1000,6,FALSE)</f>
        <v>#N/A</v>
      </c>
      <c r="D209" s="11" t="e">
        <f>VLOOKUP($A209,Points!$B$2:$U$1000,7,FALSE)</f>
        <v>#N/A</v>
      </c>
      <c r="E209" s="11" t="e">
        <f>VLOOKUP($A209,Points!$B$2:$U$1000,8,FALSE)</f>
        <v>#N/A</v>
      </c>
      <c r="F209" s="11" t="e">
        <f>VLOOKUP($A209,Points!$B$2:$U$1000,9,FALSE)</f>
        <v>#N/A</v>
      </c>
      <c r="G209" s="11" t="e">
        <f>VLOOKUP($A209,Points!$B$2:$U$1000,10,FALSE)</f>
        <v>#N/A</v>
      </c>
      <c r="H209" s="11" t="e">
        <f>VLOOKUP($A209,Points!$B$2:$U$1000,12,FALSE)</f>
        <v>#N/A</v>
      </c>
      <c r="I209" s="11" t="e">
        <f>VLOOKUP($A209,Points!$B$2:$U$1000,18,FALSE)</f>
        <v>#N/A</v>
      </c>
      <c r="J209" s="11" t="e">
        <f>VLOOKUP(A209,HitBlock!$B$2:$I$1000,6,FALSE)</f>
        <v>#N/A</v>
      </c>
      <c r="K209" s="11" t="e">
        <f>VLOOKUP(A209,HitBlock!$B$2:$I$1000,8,FALSE)</f>
        <v>#N/A</v>
      </c>
      <c r="L209" s="33" t="e">
        <f>VLOOKUP($A209,Points!$B$2:$U$1000,20,FALSE)</f>
        <v>#N/A</v>
      </c>
    </row>
    <row r="210" spans="1:12" x14ac:dyDescent="0.25">
      <c r="A210" s="4" t="s">
        <v>173</v>
      </c>
      <c r="B210" s="11" t="e">
        <f>VLOOKUP(A210,Points!$B$2:$U$1000,5,FALSE)</f>
        <v>#N/A</v>
      </c>
      <c r="C210" s="11" t="e">
        <f>VLOOKUP($A210,Points!$B$2:$U$1000,6,FALSE)</f>
        <v>#N/A</v>
      </c>
      <c r="D210" s="11" t="e">
        <f>VLOOKUP($A210,Points!$B$2:$U$1000,7,FALSE)</f>
        <v>#N/A</v>
      </c>
      <c r="E210" s="11" t="e">
        <f>VLOOKUP($A210,Points!$B$2:$U$1000,8,FALSE)</f>
        <v>#N/A</v>
      </c>
      <c r="F210" s="11" t="e">
        <f>VLOOKUP($A210,Points!$B$2:$U$1000,9,FALSE)</f>
        <v>#N/A</v>
      </c>
      <c r="G210" s="11" t="e">
        <f>VLOOKUP($A210,Points!$B$2:$U$1000,10,FALSE)</f>
        <v>#N/A</v>
      </c>
      <c r="H210" s="11" t="e">
        <f>VLOOKUP($A210,Points!$B$2:$U$1000,12,FALSE)</f>
        <v>#N/A</v>
      </c>
      <c r="I210" s="11" t="e">
        <f>VLOOKUP($A210,Points!$B$2:$U$1000,18,FALSE)</f>
        <v>#N/A</v>
      </c>
      <c r="J210" s="11" t="e">
        <f>VLOOKUP(A210,HitBlock!$B$2:$I$1000,6,FALSE)</f>
        <v>#N/A</v>
      </c>
      <c r="K210" s="11" t="e">
        <f>VLOOKUP(A210,HitBlock!$B$2:$I$1000,8,FALSE)</f>
        <v>#N/A</v>
      </c>
      <c r="L210" s="33" t="e">
        <f>VLOOKUP($A210,Points!$B$2:$U$1000,20,FALSE)</f>
        <v>#N/A</v>
      </c>
    </row>
    <row r="211" spans="1:12" x14ac:dyDescent="0.25">
      <c r="A211" s="4" t="s">
        <v>263</v>
      </c>
      <c r="B211" s="11" t="e">
        <f>VLOOKUP(A211,Points!$B$2:$U$1000,5,FALSE)</f>
        <v>#N/A</v>
      </c>
      <c r="C211" s="11" t="e">
        <f>VLOOKUP($A211,Points!$B$2:$U$1000,6,FALSE)</f>
        <v>#N/A</v>
      </c>
      <c r="D211" s="11" t="e">
        <f>VLOOKUP($A211,Points!$B$2:$U$1000,7,FALSE)</f>
        <v>#N/A</v>
      </c>
      <c r="E211" s="11" t="e">
        <f>VLOOKUP($A211,Points!$B$2:$U$1000,8,FALSE)</f>
        <v>#N/A</v>
      </c>
      <c r="F211" s="11" t="e">
        <f>VLOOKUP($A211,Points!$B$2:$U$1000,9,FALSE)</f>
        <v>#N/A</v>
      </c>
      <c r="G211" s="11" t="e">
        <f>VLOOKUP($A211,Points!$B$2:$U$1000,10,FALSE)</f>
        <v>#N/A</v>
      </c>
      <c r="H211" s="11" t="e">
        <f>VLOOKUP($A211,Points!$B$2:$U$1000,12,FALSE)</f>
        <v>#N/A</v>
      </c>
      <c r="I211" s="11" t="e">
        <f>VLOOKUP($A211,Points!$B$2:$U$1000,18,FALSE)</f>
        <v>#N/A</v>
      </c>
      <c r="J211" s="11" t="e">
        <f>VLOOKUP(A211,HitBlock!$B$2:$I$1000,6,FALSE)</f>
        <v>#N/A</v>
      </c>
      <c r="K211" s="11" t="e">
        <f>VLOOKUP(A211,HitBlock!$B$2:$I$1000,8,FALSE)</f>
        <v>#N/A</v>
      </c>
      <c r="L211" s="33" t="e">
        <f>VLOOKUP($A211,Points!$B$2:$U$1000,20,FALSE)</f>
        <v>#N/A</v>
      </c>
    </row>
    <row r="212" spans="1:12" x14ac:dyDescent="0.25">
      <c r="A212" s="4" t="s">
        <v>541</v>
      </c>
      <c r="B212" s="11" t="e">
        <f>VLOOKUP(A212,Points!$B$2:$U$1000,5,FALSE)</f>
        <v>#N/A</v>
      </c>
      <c r="C212" s="11" t="e">
        <f>VLOOKUP($A212,Points!$B$2:$U$1000,6,FALSE)</f>
        <v>#N/A</v>
      </c>
      <c r="D212" s="11" t="e">
        <f>VLOOKUP($A212,Points!$B$2:$U$1000,7,FALSE)</f>
        <v>#N/A</v>
      </c>
      <c r="E212" s="11" t="e">
        <f>VLOOKUP($A212,Points!$B$2:$U$1000,8,FALSE)</f>
        <v>#N/A</v>
      </c>
      <c r="F212" s="11" t="e">
        <f>VLOOKUP($A212,Points!$B$2:$U$1000,9,FALSE)</f>
        <v>#N/A</v>
      </c>
      <c r="G212" s="11" t="e">
        <f>VLOOKUP($A212,Points!$B$2:$U$1000,10,FALSE)</f>
        <v>#N/A</v>
      </c>
      <c r="H212" s="11" t="e">
        <f>VLOOKUP($A212,Points!$B$2:$U$1000,12,FALSE)</f>
        <v>#N/A</v>
      </c>
      <c r="I212" s="11" t="e">
        <f>VLOOKUP($A212,Points!$B$2:$U$1000,18,FALSE)</f>
        <v>#N/A</v>
      </c>
      <c r="J212" s="11" t="e">
        <f>VLOOKUP(A212,HitBlock!$B$2:$I$1000,6,FALSE)</f>
        <v>#N/A</v>
      </c>
      <c r="K212" s="11" t="e">
        <f>VLOOKUP(A212,HitBlock!$B$2:$I$1000,8,FALSE)</f>
        <v>#N/A</v>
      </c>
      <c r="L212" s="33" t="e">
        <f>VLOOKUP($A212,Points!$B$2:$U$1000,20,FALSE)</f>
        <v>#N/A</v>
      </c>
    </row>
    <row r="213" spans="1:12" x14ac:dyDescent="0.25">
      <c r="A213" s="4" t="s">
        <v>320</v>
      </c>
      <c r="B213" s="11" t="e">
        <f>VLOOKUP(A213,Points!$B$2:$U$1000,5,FALSE)</f>
        <v>#N/A</v>
      </c>
      <c r="C213" s="11" t="e">
        <f>VLOOKUP($A213,Points!$B$2:$U$1000,6,FALSE)</f>
        <v>#N/A</v>
      </c>
      <c r="D213" s="11" t="e">
        <f>VLOOKUP($A213,Points!$B$2:$U$1000,7,FALSE)</f>
        <v>#N/A</v>
      </c>
      <c r="E213" s="11" t="e">
        <f>VLOOKUP($A213,Points!$B$2:$U$1000,8,FALSE)</f>
        <v>#N/A</v>
      </c>
      <c r="F213" s="11" t="e">
        <f>VLOOKUP($A213,Points!$B$2:$U$1000,9,FALSE)</f>
        <v>#N/A</v>
      </c>
      <c r="G213" s="11" t="e">
        <f>VLOOKUP($A213,Points!$B$2:$U$1000,10,FALSE)</f>
        <v>#N/A</v>
      </c>
      <c r="H213" s="11" t="e">
        <f>VLOOKUP($A213,Points!$B$2:$U$1000,12,FALSE)</f>
        <v>#N/A</v>
      </c>
      <c r="I213" s="11" t="e">
        <f>VLOOKUP($A213,Points!$B$2:$U$1000,18,FALSE)</f>
        <v>#N/A</v>
      </c>
      <c r="J213" s="11" t="e">
        <f>VLOOKUP(A213,HitBlock!$B$2:$I$1000,6,FALSE)</f>
        <v>#N/A</v>
      </c>
      <c r="K213" s="11" t="e">
        <f>VLOOKUP(A213,HitBlock!$B$2:$I$1000,8,FALSE)</f>
        <v>#N/A</v>
      </c>
      <c r="L213" s="33" t="e">
        <f>VLOOKUP($A213,Points!$B$2:$U$1000,20,FALSE)</f>
        <v>#N/A</v>
      </c>
    </row>
    <row r="214" spans="1:12" x14ac:dyDescent="0.25">
      <c r="A214" s="4" t="s">
        <v>255</v>
      </c>
      <c r="B214" s="11" t="e">
        <f>VLOOKUP(A214,Points!$B$2:$U$1000,5,FALSE)</f>
        <v>#N/A</v>
      </c>
      <c r="C214" s="11" t="e">
        <f>VLOOKUP($A214,Points!$B$2:$U$1000,6,FALSE)</f>
        <v>#N/A</v>
      </c>
      <c r="D214" s="11" t="e">
        <f>VLOOKUP($A214,Points!$B$2:$U$1000,7,FALSE)</f>
        <v>#N/A</v>
      </c>
      <c r="E214" s="11" t="e">
        <f>VLOOKUP($A214,Points!$B$2:$U$1000,8,FALSE)</f>
        <v>#N/A</v>
      </c>
      <c r="F214" s="11" t="e">
        <f>VLOOKUP($A214,Points!$B$2:$U$1000,9,FALSE)</f>
        <v>#N/A</v>
      </c>
      <c r="G214" s="11" t="e">
        <f>VLOOKUP($A214,Points!$B$2:$U$1000,10,FALSE)</f>
        <v>#N/A</v>
      </c>
      <c r="H214" s="11" t="e">
        <f>VLOOKUP($A214,Points!$B$2:$U$1000,12,FALSE)</f>
        <v>#N/A</v>
      </c>
      <c r="I214" s="11" t="e">
        <f>VLOOKUP($A214,Points!$B$2:$U$1000,18,FALSE)</f>
        <v>#N/A</v>
      </c>
      <c r="J214" s="11" t="e">
        <f>VLOOKUP(A214,HitBlock!$B$2:$I$1000,6,FALSE)</f>
        <v>#N/A</v>
      </c>
      <c r="K214" s="11" t="e">
        <f>VLOOKUP(A214,HitBlock!$B$2:$I$1000,8,FALSE)</f>
        <v>#N/A</v>
      </c>
      <c r="L214" s="33" t="e">
        <f>VLOOKUP($A214,Points!$B$2:$U$1000,20,FALSE)</f>
        <v>#N/A</v>
      </c>
    </row>
    <row r="215" spans="1:12" x14ac:dyDescent="0.25">
      <c r="A215" s="4" t="s">
        <v>714</v>
      </c>
      <c r="B215" s="11" t="e">
        <f>VLOOKUP(A215,Points!$B$2:$U$1000,5,FALSE)</f>
        <v>#N/A</v>
      </c>
      <c r="C215" s="11" t="e">
        <f>VLOOKUP($A215,Points!$B$2:$U$1000,6,FALSE)</f>
        <v>#N/A</v>
      </c>
      <c r="D215" s="11" t="e">
        <f>VLOOKUP($A215,Points!$B$2:$U$1000,7,FALSE)</f>
        <v>#N/A</v>
      </c>
      <c r="E215" s="11" t="e">
        <f>VLOOKUP($A215,Points!$B$2:$U$1000,8,FALSE)</f>
        <v>#N/A</v>
      </c>
      <c r="F215" s="11" t="e">
        <f>VLOOKUP($A215,Points!$B$2:$U$1000,9,FALSE)</f>
        <v>#N/A</v>
      </c>
      <c r="G215" s="11" t="e">
        <f>VLOOKUP($A215,Points!$B$2:$U$1000,10,FALSE)</f>
        <v>#N/A</v>
      </c>
      <c r="H215" s="11" t="e">
        <f>VLOOKUP($A215,Points!$B$2:$U$1000,12,FALSE)</f>
        <v>#N/A</v>
      </c>
      <c r="I215" s="11" t="e">
        <f>VLOOKUP($A215,Points!$B$2:$U$1000,18,FALSE)</f>
        <v>#N/A</v>
      </c>
      <c r="J215" s="11" t="e">
        <f>VLOOKUP(A215,HitBlock!$B$2:$I$1000,6,FALSE)</f>
        <v>#N/A</v>
      </c>
      <c r="K215" s="11" t="e">
        <f>VLOOKUP(A215,HitBlock!$B$2:$I$1000,8,FALSE)</f>
        <v>#N/A</v>
      </c>
      <c r="L215" s="33" t="e">
        <f>VLOOKUP($A215,Points!$B$2:$U$1000,20,FALSE)</f>
        <v>#N/A</v>
      </c>
    </row>
    <row r="216" spans="1:12" x14ac:dyDescent="0.25">
      <c r="A216" s="4" t="s">
        <v>464</v>
      </c>
      <c r="B216" s="11" t="e">
        <f>VLOOKUP(A216,Points!$B$2:$U$1000,5,FALSE)</f>
        <v>#N/A</v>
      </c>
      <c r="C216" s="11" t="e">
        <f>VLOOKUP($A216,Points!$B$2:$U$1000,6,FALSE)</f>
        <v>#N/A</v>
      </c>
      <c r="D216" s="11" t="e">
        <f>VLOOKUP($A216,Points!$B$2:$U$1000,7,FALSE)</f>
        <v>#N/A</v>
      </c>
      <c r="E216" s="11" t="e">
        <f>VLOOKUP($A216,Points!$B$2:$U$1000,8,FALSE)</f>
        <v>#N/A</v>
      </c>
      <c r="F216" s="11" t="e">
        <f>VLOOKUP($A216,Points!$B$2:$U$1000,9,FALSE)</f>
        <v>#N/A</v>
      </c>
      <c r="G216" s="11" t="e">
        <f>VLOOKUP($A216,Points!$B$2:$U$1000,10,FALSE)</f>
        <v>#N/A</v>
      </c>
      <c r="H216" s="11" t="e">
        <f>VLOOKUP($A216,Points!$B$2:$U$1000,12,FALSE)</f>
        <v>#N/A</v>
      </c>
      <c r="I216" s="11" t="e">
        <f>VLOOKUP($A216,Points!$B$2:$U$1000,18,FALSE)</f>
        <v>#N/A</v>
      </c>
      <c r="J216" s="11" t="e">
        <f>VLOOKUP(A216,HitBlock!$B$2:$I$1000,6,FALSE)</f>
        <v>#N/A</v>
      </c>
      <c r="K216" s="11" t="e">
        <f>VLOOKUP(A216,HitBlock!$B$2:$I$1000,8,FALSE)</f>
        <v>#N/A</v>
      </c>
      <c r="L216" s="33" t="e">
        <f>VLOOKUP($A216,Points!$B$2:$U$1000,20,FALSE)</f>
        <v>#N/A</v>
      </c>
    </row>
    <row r="217" spans="1:12" x14ac:dyDescent="0.25">
      <c r="A217" s="4" t="s">
        <v>302</v>
      </c>
      <c r="B217" s="11" t="e">
        <f>VLOOKUP(A217,Points!$B$2:$U$1000,5,FALSE)</f>
        <v>#N/A</v>
      </c>
      <c r="C217" s="11" t="e">
        <f>VLOOKUP($A217,Points!$B$2:$U$1000,6,FALSE)</f>
        <v>#N/A</v>
      </c>
      <c r="D217" s="11" t="e">
        <f>VLOOKUP($A217,Points!$B$2:$U$1000,7,FALSE)</f>
        <v>#N/A</v>
      </c>
      <c r="E217" s="11" t="e">
        <f>VLOOKUP($A217,Points!$B$2:$U$1000,8,FALSE)</f>
        <v>#N/A</v>
      </c>
      <c r="F217" s="11" t="e">
        <f>VLOOKUP($A217,Points!$B$2:$U$1000,9,FALSE)</f>
        <v>#N/A</v>
      </c>
      <c r="G217" s="11" t="e">
        <f>VLOOKUP($A217,Points!$B$2:$U$1000,10,FALSE)</f>
        <v>#N/A</v>
      </c>
      <c r="H217" s="11" t="e">
        <f>VLOOKUP($A217,Points!$B$2:$U$1000,12,FALSE)</f>
        <v>#N/A</v>
      </c>
      <c r="I217" s="11" t="e">
        <f>VLOOKUP($A217,Points!$B$2:$U$1000,18,FALSE)</f>
        <v>#N/A</v>
      </c>
      <c r="J217" s="11" t="e">
        <f>VLOOKUP(A217,HitBlock!$B$2:$I$1000,6,FALSE)</f>
        <v>#N/A</v>
      </c>
      <c r="K217" s="11" t="e">
        <f>VLOOKUP(A217,HitBlock!$B$2:$I$1000,8,FALSE)</f>
        <v>#N/A</v>
      </c>
      <c r="L217" s="33" t="e">
        <f>VLOOKUP($A217,Points!$B$2:$U$1000,20,FALSE)</f>
        <v>#N/A</v>
      </c>
    </row>
    <row r="218" spans="1:12" x14ac:dyDescent="0.25">
      <c r="A218" s="4" t="s">
        <v>1005</v>
      </c>
      <c r="B218" s="11" t="e">
        <f>VLOOKUP(A218,Points!$B$2:$U$1000,5,FALSE)</f>
        <v>#N/A</v>
      </c>
      <c r="C218" s="11" t="e">
        <f>VLOOKUP($A218,Points!$B$2:$U$1000,6,FALSE)</f>
        <v>#N/A</v>
      </c>
      <c r="D218" s="11" t="e">
        <f>VLOOKUP($A218,Points!$B$2:$U$1000,7,FALSE)</f>
        <v>#N/A</v>
      </c>
      <c r="E218" s="11" t="e">
        <f>VLOOKUP($A218,Points!$B$2:$U$1000,8,FALSE)</f>
        <v>#N/A</v>
      </c>
      <c r="F218" s="11" t="e">
        <f>VLOOKUP($A218,Points!$B$2:$U$1000,9,FALSE)</f>
        <v>#N/A</v>
      </c>
      <c r="G218" s="11" t="e">
        <f>VLOOKUP($A218,Points!$B$2:$U$1000,10,FALSE)</f>
        <v>#N/A</v>
      </c>
      <c r="H218" s="11" t="e">
        <f>VLOOKUP($A218,Points!$B$2:$U$1000,12,FALSE)</f>
        <v>#N/A</v>
      </c>
      <c r="I218" s="11" t="e">
        <f>VLOOKUP($A218,Points!$B$2:$U$1000,18,FALSE)</f>
        <v>#N/A</v>
      </c>
      <c r="J218" s="11" t="e">
        <f>VLOOKUP(A218,HitBlock!$B$2:$I$1000,6,FALSE)</f>
        <v>#N/A</v>
      </c>
      <c r="K218" s="11" t="e">
        <f>VLOOKUP(A218,HitBlock!$B$2:$I$1000,8,FALSE)</f>
        <v>#N/A</v>
      </c>
      <c r="L218" s="33" t="e">
        <f>VLOOKUP($A218,Points!$B$2:$U$1000,20,FALSE)</f>
        <v>#N/A</v>
      </c>
    </row>
    <row r="219" spans="1:12" x14ac:dyDescent="0.25">
      <c r="A219" s="4" t="s">
        <v>351</v>
      </c>
      <c r="B219" s="11" t="e">
        <f>VLOOKUP(A219,Points!$B$2:$U$1000,5,FALSE)</f>
        <v>#N/A</v>
      </c>
      <c r="C219" s="11" t="e">
        <f>VLOOKUP($A219,Points!$B$2:$U$1000,6,FALSE)</f>
        <v>#N/A</v>
      </c>
      <c r="D219" s="11" t="e">
        <f>VLOOKUP($A219,Points!$B$2:$U$1000,7,FALSE)</f>
        <v>#N/A</v>
      </c>
      <c r="E219" s="11" t="e">
        <f>VLOOKUP($A219,Points!$B$2:$U$1000,8,FALSE)</f>
        <v>#N/A</v>
      </c>
      <c r="F219" s="11" t="e">
        <f>VLOOKUP($A219,Points!$B$2:$U$1000,9,FALSE)</f>
        <v>#N/A</v>
      </c>
      <c r="G219" s="11" t="e">
        <f>VLOOKUP($A219,Points!$B$2:$U$1000,10,FALSE)</f>
        <v>#N/A</v>
      </c>
      <c r="H219" s="11" t="e">
        <f>VLOOKUP($A219,Points!$B$2:$U$1000,12,FALSE)</f>
        <v>#N/A</v>
      </c>
      <c r="I219" s="11" t="e">
        <f>VLOOKUP($A219,Points!$B$2:$U$1000,18,FALSE)</f>
        <v>#N/A</v>
      </c>
      <c r="J219" s="11" t="e">
        <f>VLOOKUP(A219,HitBlock!$B$2:$I$1000,6,FALSE)</f>
        <v>#N/A</v>
      </c>
      <c r="K219" s="11" t="e">
        <f>VLOOKUP(A219,HitBlock!$B$2:$I$1000,8,FALSE)</f>
        <v>#N/A</v>
      </c>
      <c r="L219" s="33" t="e">
        <f>VLOOKUP($A219,Points!$B$2:$U$1000,20,FALSE)</f>
        <v>#N/A</v>
      </c>
    </row>
    <row r="220" spans="1:12" x14ac:dyDescent="0.25">
      <c r="A220" s="4" t="s">
        <v>287</v>
      </c>
      <c r="B220" s="11" t="e">
        <f>VLOOKUP(A220,Points!$B$2:$U$1000,5,FALSE)</f>
        <v>#N/A</v>
      </c>
      <c r="C220" s="11" t="e">
        <f>VLOOKUP($A220,Points!$B$2:$U$1000,6,FALSE)</f>
        <v>#N/A</v>
      </c>
      <c r="D220" s="11" t="e">
        <f>VLOOKUP($A220,Points!$B$2:$U$1000,7,FALSE)</f>
        <v>#N/A</v>
      </c>
      <c r="E220" s="11" t="e">
        <f>VLOOKUP($A220,Points!$B$2:$U$1000,8,FALSE)</f>
        <v>#N/A</v>
      </c>
      <c r="F220" s="11" t="e">
        <f>VLOOKUP($A220,Points!$B$2:$U$1000,9,FALSE)</f>
        <v>#N/A</v>
      </c>
      <c r="G220" s="11" t="e">
        <f>VLOOKUP($A220,Points!$B$2:$U$1000,10,FALSE)</f>
        <v>#N/A</v>
      </c>
      <c r="H220" s="11" t="e">
        <f>VLOOKUP($A220,Points!$B$2:$U$1000,12,FALSE)</f>
        <v>#N/A</v>
      </c>
      <c r="I220" s="11" t="e">
        <f>VLOOKUP($A220,Points!$B$2:$U$1000,18,FALSE)</f>
        <v>#N/A</v>
      </c>
      <c r="J220" s="11" t="e">
        <f>VLOOKUP(A220,HitBlock!$B$2:$I$1000,6,FALSE)</f>
        <v>#N/A</v>
      </c>
      <c r="K220" s="11" t="e">
        <f>VLOOKUP(A220,HitBlock!$B$2:$I$1000,8,FALSE)</f>
        <v>#N/A</v>
      </c>
      <c r="L220" s="33" t="e">
        <f>VLOOKUP($A220,Points!$B$2:$U$1000,20,FALSE)</f>
        <v>#N/A</v>
      </c>
    </row>
    <row r="221" spans="1:12" x14ac:dyDescent="0.25">
      <c r="A221" s="4" t="s">
        <v>252</v>
      </c>
      <c r="B221" s="11" t="e">
        <f>VLOOKUP(A221,Points!$B$2:$U$1000,5,FALSE)</f>
        <v>#N/A</v>
      </c>
      <c r="C221" s="11" t="e">
        <f>VLOOKUP($A221,Points!$B$2:$U$1000,6,FALSE)</f>
        <v>#N/A</v>
      </c>
      <c r="D221" s="11" t="e">
        <f>VLOOKUP($A221,Points!$B$2:$U$1000,7,FALSE)</f>
        <v>#N/A</v>
      </c>
      <c r="E221" s="11" t="e">
        <f>VLOOKUP($A221,Points!$B$2:$U$1000,8,FALSE)</f>
        <v>#N/A</v>
      </c>
      <c r="F221" s="11" t="e">
        <f>VLOOKUP($A221,Points!$B$2:$U$1000,9,FALSE)</f>
        <v>#N/A</v>
      </c>
      <c r="G221" s="11" t="e">
        <f>VLOOKUP($A221,Points!$B$2:$U$1000,10,FALSE)</f>
        <v>#N/A</v>
      </c>
      <c r="H221" s="11" t="e">
        <f>VLOOKUP($A221,Points!$B$2:$U$1000,12,FALSE)</f>
        <v>#N/A</v>
      </c>
      <c r="I221" s="11" t="e">
        <f>VLOOKUP($A221,Points!$B$2:$U$1000,18,FALSE)</f>
        <v>#N/A</v>
      </c>
      <c r="J221" s="11" t="e">
        <f>VLOOKUP(A221,HitBlock!$B$2:$I$1000,6,FALSE)</f>
        <v>#N/A</v>
      </c>
      <c r="K221" s="11" t="e">
        <f>VLOOKUP(A221,HitBlock!$B$2:$I$1000,8,FALSE)</f>
        <v>#N/A</v>
      </c>
      <c r="L221" s="33" t="e">
        <f>VLOOKUP($A221,Points!$B$2:$U$1000,20,FALSE)</f>
        <v>#N/A</v>
      </c>
    </row>
    <row r="222" spans="1:12" x14ac:dyDescent="0.25">
      <c r="A222" s="4" t="s">
        <v>273</v>
      </c>
      <c r="B222" s="11" t="e">
        <f>VLOOKUP(A222,Points!$B$2:$U$1000,5,FALSE)</f>
        <v>#N/A</v>
      </c>
      <c r="C222" s="11" t="e">
        <f>VLOOKUP($A222,Points!$B$2:$U$1000,6,FALSE)</f>
        <v>#N/A</v>
      </c>
      <c r="D222" s="11" t="e">
        <f>VLOOKUP($A222,Points!$B$2:$U$1000,7,FALSE)</f>
        <v>#N/A</v>
      </c>
      <c r="E222" s="11" t="e">
        <f>VLOOKUP($A222,Points!$B$2:$U$1000,8,FALSE)</f>
        <v>#N/A</v>
      </c>
      <c r="F222" s="11" t="e">
        <f>VLOOKUP($A222,Points!$B$2:$U$1000,9,FALSE)</f>
        <v>#N/A</v>
      </c>
      <c r="G222" s="11" t="e">
        <f>VLOOKUP($A222,Points!$B$2:$U$1000,10,FALSE)</f>
        <v>#N/A</v>
      </c>
      <c r="H222" s="11" t="e">
        <f>VLOOKUP($A222,Points!$B$2:$U$1000,12,FALSE)</f>
        <v>#N/A</v>
      </c>
      <c r="I222" s="11" t="e">
        <f>VLOOKUP($A222,Points!$B$2:$U$1000,18,FALSE)</f>
        <v>#N/A</v>
      </c>
      <c r="J222" s="11" t="e">
        <f>VLOOKUP(A222,HitBlock!$B$2:$I$1000,6,FALSE)</f>
        <v>#N/A</v>
      </c>
      <c r="K222" s="11" t="e">
        <f>VLOOKUP(A222,HitBlock!$B$2:$I$1000,8,FALSE)</f>
        <v>#N/A</v>
      </c>
      <c r="L222" s="33" t="e">
        <f>VLOOKUP($A222,Points!$B$2:$U$1000,20,FALSE)</f>
        <v>#N/A</v>
      </c>
    </row>
    <row r="223" spans="1:12" x14ac:dyDescent="0.25">
      <c r="A223" s="4" t="s">
        <v>1006</v>
      </c>
      <c r="B223" s="11" t="e">
        <f>VLOOKUP(A223,Points!$B$2:$U$1000,5,FALSE)</f>
        <v>#N/A</v>
      </c>
      <c r="C223" s="11" t="e">
        <f>VLOOKUP($A223,Points!$B$2:$U$1000,6,FALSE)</f>
        <v>#N/A</v>
      </c>
      <c r="D223" s="11" t="e">
        <f>VLOOKUP($A223,Points!$B$2:$U$1000,7,FALSE)</f>
        <v>#N/A</v>
      </c>
      <c r="E223" s="11" t="e">
        <f>VLOOKUP($A223,Points!$B$2:$U$1000,8,FALSE)</f>
        <v>#N/A</v>
      </c>
      <c r="F223" s="11" t="e">
        <f>VLOOKUP($A223,Points!$B$2:$U$1000,9,FALSE)</f>
        <v>#N/A</v>
      </c>
      <c r="G223" s="11" t="e">
        <f>VLOOKUP($A223,Points!$B$2:$U$1000,10,FALSE)</f>
        <v>#N/A</v>
      </c>
      <c r="H223" s="11" t="e">
        <f>VLOOKUP($A223,Points!$B$2:$U$1000,12,FALSE)</f>
        <v>#N/A</v>
      </c>
      <c r="I223" s="11" t="e">
        <f>VLOOKUP($A223,Points!$B$2:$U$1000,18,FALSE)</f>
        <v>#N/A</v>
      </c>
      <c r="J223" s="11" t="e">
        <f>VLOOKUP(A223,HitBlock!$B$2:$I$1000,6,FALSE)</f>
        <v>#N/A</v>
      </c>
      <c r="K223" s="11" t="e">
        <f>VLOOKUP(A223,HitBlock!$B$2:$I$1000,8,FALSE)</f>
        <v>#N/A</v>
      </c>
      <c r="L223" s="33" t="e">
        <f>VLOOKUP($A223,Points!$B$2:$U$1000,20,FALSE)</f>
        <v>#N/A</v>
      </c>
    </row>
    <row r="224" spans="1:12" x14ac:dyDescent="0.25">
      <c r="A224" s="4" t="s">
        <v>333</v>
      </c>
      <c r="B224" s="11" t="e">
        <f>VLOOKUP(A224,Points!$B$2:$U$1000,5,FALSE)</f>
        <v>#N/A</v>
      </c>
      <c r="C224" s="11" t="e">
        <f>VLOOKUP($A224,Points!$B$2:$U$1000,6,FALSE)</f>
        <v>#N/A</v>
      </c>
      <c r="D224" s="11" t="e">
        <f>VLOOKUP($A224,Points!$B$2:$U$1000,7,FALSE)</f>
        <v>#N/A</v>
      </c>
      <c r="E224" s="11" t="e">
        <f>VLOOKUP($A224,Points!$B$2:$U$1000,8,FALSE)</f>
        <v>#N/A</v>
      </c>
      <c r="F224" s="11" t="e">
        <f>VLOOKUP($A224,Points!$B$2:$U$1000,9,FALSE)</f>
        <v>#N/A</v>
      </c>
      <c r="G224" s="11" t="e">
        <f>VLOOKUP($A224,Points!$B$2:$U$1000,10,FALSE)</f>
        <v>#N/A</v>
      </c>
      <c r="H224" s="11" t="e">
        <f>VLOOKUP($A224,Points!$B$2:$U$1000,12,FALSE)</f>
        <v>#N/A</v>
      </c>
      <c r="I224" s="11" t="e">
        <f>VLOOKUP($A224,Points!$B$2:$U$1000,18,FALSE)</f>
        <v>#N/A</v>
      </c>
      <c r="J224" s="11" t="e">
        <f>VLOOKUP(A224,HitBlock!$B$2:$I$1000,6,FALSE)</f>
        <v>#N/A</v>
      </c>
      <c r="K224" s="11" t="e">
        <f>VLOOKUP(A224,HitBlock!$B$2:$I$1000,8,FALSE)</f>
        <v>#N/A</v>
      </c>
      <c r="L224" s="33" t="e">
        <f>VLOOKUP($A224,Points!$B$2:$U$1000,20,FALSE)</f>
        <v>#N/A</v>
      </c>
    </row>
    <row r="225" spans="1:12" x14ac:dyDescent="0.25">
      <c r="A225" s="4" t="s">
        <v>441</v>
      </c>
      <c r="B225" s="11" t="e">
        <f>VLOOKUP(A225,Points!$B$2:$U$1000,5,FALSE)</f>
        <v>#N/A</v>
      </c>
      <c r="C225" s="11" t="e">
        <f>VLOOKUP($A225,Points!$B$2:$U$1000,6,FALSE)</f>
        <v>#N/A</v>
      </c>
      <c r="D225" s="11" t="e">
        <f>VLOOKUP($A225,Points!$B$2:$U$1000,7,FALSE)</f>
        <v>#N/A</v>
      </c>
      <c r="E225" s="11" t="e">
        <f>VLOOKUP($A225,Points!$B$2:$U$1000,8,FALSE)</f>
        <v>#N/A</v>
      </c>
      <c r="F225" s="11" t="e">
        <f>VLOOKUP($A225,Points!$B$2:$U$1000,9,FALSE)</f>
        <v>#N/A</v>
      </c>
      <c r="G225" s="11" t="e">
        <f>VLOOKUP($A225,Points!$B$2:$U$1000,10,FALSE)</f>
        <v>#N/A</v>
      </c>
      <c r="H225" s="11" t="e">
        <f>VLOOKUP($A225,Points!$B$2:$U$1000,12,FALSE)</f>
        <v>#N/A</v>
      </c>
      <c r="I225" s="11" t="e">
        <f>VLOOKUP($A225,Points!$B$2:$U$1000,18,FALSE)</f>
        <v>#N/A</v>
      </c>
      <c r="J225" s="11" t="e">
        <f>VLOOKUP(A225,HitBlock!$B$2:$I$1000,6,FALSE)</f>
        <v>#N/A</v>
      </c>
      <c r="K225" s="11" t="e">
        <f>VLOOKUP(A225,HitBlock!$B$2:$I$1000,8,FALSE)</f>
        <v>#N/A</v>
      </c>
      <c r="L225" s="33" t="e">
        <f>VLOOKUP($A225,Points!$B$2:$U$1000,20,FALSE)</f>
        <v>#N/A</v>
      </c>
    </row>
    <row r="226" spans="1:12" x14ac:dyDescent="0.25">
      <c r="A226" s="4" t="s">
        <v>171</v>
      </c>
      <c r="B226" s="11" t="e">
        <f>VLOOKUP(A226,Points!$B$2:$U$1000,5,FALSE)</f>
        <v>#N/A</v>
      </c>
      <c r="C226" s="11" t="e">
        <f>VLOOKUP($A226,Points!$B$2:$U$1000,6,FALSE)</f>
        <v>#N/A</v>
      </c>
      <c r="D226" s="11" t="e">
        <f>VLOOKUP($A226,Points!$B$2:$U$1000,7,FALSE)</f>
        <v>#N/A</v>
      </c>
      <c r="E226" s="11" t="e">
        <f>VLOOKUP($A226,Points!$B$2:$U$1000,8,FALSE)</f>
        <v>#N/A</v>
      </c>
      <c r="F226" s="11" t="e">
        <f>VLOOKUP($A226,Points!$B$2:$U$1000,9,FALSE)</f>
        <v>#N/A</v>
      </c>
      <c r="G226" s="11" t="e">
        <f>VLOOKUP($A226,Points!$B$2:$U$1000,10,FALSE)</f>
        <v>#N/A</v>
      </c>
      <c r="H226" s="11" t="e">
        <f>VLOOKUP($A226,Points!$B$2:$U$1000,12,FALSE)</f>
        <v>#N/A</v>
      </c>
      <c r="I226" s="11" t="e">
        <f>VLOOKUP($A226,Points!$B$2:$U$1000,18,FALSE)</f>
        <v>#N/A</v>
      </c>
      <c r="J226" s="11" t="e">
        <f>VLOOKUP(A226,HitBlock!$B$2:$I$1000,6,FALSE)</f>
        <v>#N/A</v>
      </c>
      <c r="K226" s="11" t="e">
        <f>VLOOKUP(A226,HitBlock!$B$2:$I$1000,8,FALSE)</f>
        <v>#N/A</v>
      </c>
      <c r="L226" s="33" t="e">
        <f>VLOOKUP($A226,Points!$B$2:$U$1000,20,FALSE)</f>
        <v>#N/A</v>
      </c>
    </row>
    <row r="227" spans="1:12" x14ac:dyDescent="0.25">
      <c r="A227" s="4" t="s">
        <v>345</v>
      </c>
      <c r="B227" s="11" t="e">
        <f>VLOOKUP(A227,Points!$B$2:$U$1000,5,FALSE)</f>
        <v>#N/A</v>
      </c>
      <c r="C227" s="11" t="e">
        <f>VLOOKUP($A227,Points!$B$2:$U$1000,6,FALSE)</f>
        <v>#N/A</v>
      </c>
      <c r="D227" s="11" t="e">
        <f>VLOOKUP($A227,Points!$B$2:$U$1000,7,FALSE)</f>
        <v>#N/A</v>
      </c>
      <c r="E227" s="11" t="e">
        <f>VLOOKUP($A227,Points!$B$2:$U$1000,8,FALSE)</f>
        <v>#N/A</v>
      </c>
      <c r="F227" s="11" t="e">
        <f>VLOOKUP($A227,Points!$B$2:$U$1000,9,FALSE)</f>
        <v>#N/A</v>
      </c>
      <c r="G227" s="11" t="e">
        <f>VLOOKUP($A227,Points!$B$2:$U$1000,10,FALSE)</f>
        <v>#N/A</v>
      </c>
      <c r="H227" s="11" t="e">
        <f>VLOOKUP($A227,Points!$B$2:$U$1000,12,FALSE)</f>
        <v>#N/A</v>
      </c>
      <c r="I227" s="11" t="e">
        <f>VLOOKUP($A227,Points!$B$2:$U$1000,18,FALSE)</f>
        <v>#N/A</v>
      </c>
      <c r="J227" s="11" t="e">
        <f>VLOOKUP(A227,HitBlock!$B$2:$I$1000,6,FALSE)</f>
        <v>#N/A</v>
      </c>
      <c r="K227" s="11" t="e">
        <f>VLOOKUP(A227,HitBlock!$B$2:$I$1000,8,FALSE)</f>
        <v>#N/A</v>
      </c>
      <c r="L227" s="33" t="e">
        <f>VLOOKUP($A227,Points!$B$2:$U$1000,20,FALSE)</f>
        <v>#N/A</v>
      </c>
    </row>
    <row r="228" spans="1:12" x14ac:dyDescent="0.25">
      <c r="A228" s="4" t="s">
        <v>224</v>
      </c>
      <c r="B228" s="11" t="e">
        <f>VLOOKUP(A228,Points!$B$2:$U$1000,5,FALSE)</f>
        <v>#N/A</v>
      </c>
      <c r="C228" s="11" t="e">
        <f>VLOOKUP($A228,Points!$B$2:$U$1000,6,FALSE)</f>
        <v>#N/A</v>
      </c>
      <c r="D228" s="11" t="e">
        <f>VLOOKUP($A228,Points!$B$2:$U$1000,7,FALSE)</f>
        <v>#N/A</v>
      </c>
      <c r="E228" s="11" t="e">
        <f>VLOOKUP($A228,Points!$B$2:$U$1000,8,FALSE)</f>
        <v>#N/A</v>
      </c>
      <c r="F228" s="11" t="e">
        <f>VLOOKUP($A228,Points!$B$2:$U$1000,9,FALSE)</f>
        <v>#N/A</v>
      </c>
      <c r="G228" s="11" t="e">
        <f>VLOOKUP($A228,Points!$B$2:$U$1000,10,FALSE)</f>
        <v>#N/A</v>
      </c>
      <c r="H228" s="11" t="e">
        <f>VLOOKUP($A228,Points!$B$2:$U$1000,12,FALSE)</f>
        <v>#N/A</v>
      </c>
      <c r="I228" s="11" t="e">
        <f>VLOOKUP($A228,Points!$B$2:$U$1000,18,FALSE)</f>
        <v>#N/A</v>
      </c>
      <c r="J228" s="11" t="e">
        <f>VLOOKUP(A228,HitBlock!$B$2:$I$1000,6,FALSE)</f>
        <v>#N/A</v>
      </c>
      <c r="K228" s="11" t="e">
        <f>VLOOKUP(A228,HitBlock!$B$2:$I$1000,8,FALSE)</f>
        <v>#N/A</v>
      </c>
      <c r="L228" s="33" t="e">
        <f>VLOOKUP($A228,Points!$B$2:$U$1000,20,FALSE)</f>
        <v>#N/A</v>
      </c>
    </row>
    <row r="229" spans="1:12" x14ac:dyDescent="0.25">
      <c r="A229" s="4" t="s">
        <v>487</v>
      </c>
      <c r="B229" s="11" t="e">
        <f>VLOOKUP(A229,Points!$B$2:$U$1000,5,FALSE)</f>
        <v>#N/A</v>
      </c>
      <c r="C229" s="11" t="e">
        <f>VLOOKUP($A229,Points!$B$2:$U$1000,6,FALSE)</f>
        <v>#N/A</v>
      </c>
      <c r="D229" s="11" t="e">
        <f>VLOOKUP($A229,Points!$B$2:$U$1000,7,FALSE)</f>
        <v>#N/A</v>
      </c>
      <c r="E229" s="11" t="e">
        <f>VLOOKUP($A229,Points!$B$2:$U$1000,8,FALSE)</f>
        <v>#N/A</v>
      </c>
      <c r="F229" s="11" t="e">
        <f>VLOOKUP($A229,Points!$B$2:$U$1000,9,FALSE)</f>
        <v>#N/A</v>
      </c>
      <c r="G229" s="11" t="e">
        <f>VLOOKUP($A229,Points!$B$2:$U$1000,10,FALSE)</f>
        <v>#N/A</v>
      </c>
      <c r="H229" s="11" t="e">
        <f>VLOOKUP($A229,Points!$B$2:$U$1000,12,FALSE)</f>
        <v>#N/A</v>
      </c>
      <c r="I229" s="11" t="e">
        <f>VLOOKUP($A229,Points!$B$2:$U$1000,18,FALSE)</f>
        <v>#N/A</v>
      </c>
      <c r="J229" s="11" t="e">
        <f>VLOOKUP(A229,HitBlock!$B$2:$I$1000,6,FALSE)</f>
        <v>#N/A</v>
      </c>
      <c r="K229" s="11" t="e">
        <f>VLOOKUP(A229,HitBlock!$B$2:$I$1000,8,FALSE)</f>
        <v>#N/A</v>
      </c>
      <c r="L229" s="33" t="e">
        <f>VLOOKUP($A229,Points!$B$2:$U$1000,20,FALSE)</f>
        <v>#N/A</v>
      </c>
    </row>
    <row r="230" spans="1:12" x14ac:dyDescent="0.25">
      <c r="A230" s="4" t="s">
        <v>350</v>
      </c>
      <c r="B230" s="11" t="e">
        <f>VLOOKUP(A230,Points!$B$2:$U$1000,5,FALSE)</f>
        <v>#N/A</v>
      </c>
      <c r="C230" s="11" t="e">
        <f>VLOOKUP($A230,Points!$B$2:$U$1000,6,FALSE)</f>
        <v>#N/A</v>
      </c>
      <c r="D230" s="11" t="e">
        <f>VLOOKUP($A230,Points!$B$2:$U$1000,7,FALSE)</f>
        <v>#N/A</v>
      </c>
      <c r="E230" s="11" t="e">
        <f>VLOOKUP($A230,Points!$B$2:$U$1000,8,FALSE)</f>
        <v>#N/A</v>
      </c>
      <c r="F230" s="11" t="e">
        <f>VLOOKUP($A230,Points!$B$2:$U$1000,9,FALSE)</f>
        <v>#N/A</v>
      </c>
      <c r="G230" s="11" t="e">
        <f>VLOOKUP($A230,Points!$B$2:$U$1000,10,FALSE)</f>
        <v>#N/A</v>
      </c>
      <c r="H230" s="11" t="e">
        <f>VLOOKUP($A230,Points!$B$2:$U$1000,12,FALSE)</f>
        <v>#N/A</v>
      </c>
      <c r="I230" s="11" t="e">
        <f>VLOOKUP($A230,Points!$B$2:$U$1000,18,FALSE)</f>
        <v>#N/A</v>
      </c>
      <c r="J230" s="11" t="e">
        <f>VLOOKUP(A230,HitBlock!$B$2:$I$1000,6,FALSE)</f>
        <v>#N/A</v>
      </c>
      <c r="K230" s="11" t="e">
        <f>VLOOKUP(A230,HitBlock!$B$2:$I$1000,8,FALSE)</f>
        <v>#N/A</v>
      </c>
      <c r="L230" s="33" t="e">
        <f>VLOOKUP($A230,Points!$B$2:$U$1000,20,FALSE)</f>
        <v>#N/A</v>
      </c>
    </row>
    <row r="231" spans="1:12" x14ac:dyDescent="0.25">
      <c r="A231" s="4" t="s">
        <v>768</v>
      </c>
      <c r="B231" s="11" t="e">
        <f>VLOOKUP(A231,Points!$B$2:$U$1000,5,FALSE)</f>
        <v>#N/A</v>
      </c>
      <c r="C231" s="11" t="e">
        <f>VLOOKUP($A231,Points!$B$2:$U$1000,6,FALSE)</f>
        <v>#N/A</v>
      </c>
      <c r="D231" s="11" t="e">
        <f>VLOOKUP($A231,Points!$B$2:$U$1000,7,FALSE)</f>
        <v>#N/A</v>
      </c>
      <c r="E231" s="11" t="e">
        <f>VLOOKUP($A231,Points!$B$2:$U$1000,8,FALSE)</f>
        <v>#N/A</v>
      </c>
      <c r="F231" s="11" t="e">
        <f>VLOOKUP($A231,Points!$B$2:$U$1000,9,FALSE)</f>
        <v>#N/A</v>
      </c>
      <c r="G231" s="11" t="e">
        <f>VLOOKUP($A231,Points!$B$2:$U$1000,10,FALSE)</f>
        <v>#N/A</v>
      </c>
      <c r="H231" s="11" t="e">
        <f>VLOOKUP($A231,Points!$B$2:$U$1000,12,FALSE)</f>
        <v>#N/A</v>
      </c>
      <c r="I231" s="11" t="e">
        <f>VLOOKUP($A231,Points!$B$2:$U$1000,18,FALSE)</f>
        <v>#N/A</v>
      </c>
      <c r="J231" s="11" t="e">
        <f>VLOOKUP(A231,HitBlock!$B$2:$I$1000,6,FALSE)</f>
        <v>#N/A</v>
      </c>
      <c r="K231" s="11" t="e">
        <f>VLOOKUP(A231,HitBlock!$B$2:$I$1000,8,FALSE)</f>
        <v>#N/A</v>
      </c>
      <c r="L231" s="33" t="e">
        <f>VLOOKUP($A231,Points!$B$2:$U$1000,20,FALSE)</f>
        <v>#N/A</v>
      </c>
    </row>
    <row r="232" spans="1:12" x14ac:dyDescent="0.25">
      <c r="A232" s="4" t="s">
        <v>523</v>
      </c>
      <c r="B232" s="11" t="e">
        <f>VLOOKUP(A232,Points!$B$2:$U$1000,5,FALSE)</f>
        <v>#N/A</v>
      </c>
      <c r="C232" s="11" t="e">
        <f>VLOOKUP($A232,Points!$B$2:$U$1000,6,FALSE)</f>
        <v>#N/A</v>
      </c>
      <c r="D232" s="11" t="e">
        <f>VLOOKUP($A232,Points!$B$2:$U$1000,7,FALSE)</f>
        <v>#N/A</v>
      </c>
      <c r="E232" s="11" t="e">
        <f>VLOOKUP($A232,Points!$B$2:$U$1000,8,FALSE)</f>
        <v>#N/A</v>
      </c>
      <c r="F232" s="11" t="e">
        <f>VLOOKUP($A232,Points!$B$2:$U$1000,9,FALSE)</f>
        <v>#N/A</v>
      </c>
      <c r="G232" s="11" t="e">
        <f>VLOOKUP($A232,Points!$B$2:$U$1000,10,FALSE)</f>
        <v>#N/A</v>
      </c>
      <c r="H232" s="11" t="e">
        <f>VLOOKUP($A232,Points!$B$2:$U$1000,12,FALSE)</f>
        <v>#N/A</v>
      </c>
      <c r="I232" s="11" t="e">
        <f>VLOOKUP($A232,Points!$B$2:$U$1000,18,FALSE)</f>
        <v>#N/A</v>
      </c>
      <c r="J232" s="11" t="e">
        <f>VLOOKUP(A232,HitBlock!$B$2:$I$1000,6,FALSE)</f>
        <v>#N/A</v>
      </c>
      <c r="K232" s="11" t="e">
        <f>VLOOKUP(A232,HitBlock!$B$2:$I$1000,8,FALSE)</f>
        <v>#N/A</v>
      </c>
      <c r="L232" s="33" t="e">
        <f>VLOOKUP($A232,Points!$B$2:$U$1000,20,FALSE)</f>
        <v>#N/A</v>
      </c>
    </row>
    <row r="233" spans="1:12" x14ac:dyDescent="0.25">
      <c r="A233" s="4" t="s">
        <v>349</v>
      </c>
      <c r="B233" s="11" t="e">
        <f>VLOOKUP(A233,Points!$B$2:$U$1000,5,FALSE)</f>
        <v>#N/A</v>
      </c>
      <c r="C233" s="11" t="e">
        <f>VLOOKUP($A233,Points!$B$2:$U$1000,6,FALSE)</f>
        <v>#N/A</v>
      </c>
      <c r="D233" s="11" t="e">
        <f>VLOOKUP($A233,Points!$B$2:$U$1000,7,FALSE)</f>
        <v>#N/A</v>
      </c>
      <c r="E233" s="11" t="e">
        <f>VLOOKUP($A233,Points!$B$2:$U$1000,8,FALSE)</f>
        <v>#N/A</v>
      </c>
      <c r="F233" s="11" t="e">
        <f>VLOOKUP($A233,Points!$B$2:$U$1000,9,FALSE)</f>
        <v>#N/A</v>
      </c>
      <c r="G233" s="11" t="e">
        <f>VLOOKUP($A233,Points!$B$2:$U$1000,10,FALSE)</f>
        <v>#N/A</v>
      </c>
      <c r="H233" s="11" t="e">
        <f>VLOOKUP($A233,Points!$B$2:$U$1000,12,FALSE)</f>
        <v>#N/A</v>
      </c>
      <c r="I233" s="11" t="e">
        <f>VLOOKUP($A233,Points!$B$2:$U$1000,18,FALSE)</f>
        <v>#N/A</v>
      </c>
      <c r="J233" s="11" t="e">
        <f>VLOOKUP(A233,HitBlock!$B$2:$I$1000,6,FALSE)</f>
        <v>#N/A</v>
      </c>
      <c r="K233" s="11" t="e">
        <f>VLOOKUP(A233,HitBlock!$B$2:$I$1000,8,FALSE)</f>
        <v>#N/A</v>
      </c>
      <c r="L233" s="33" t="e">
        <f>VLOOKUP($A233,Points!$B$2:$U$1000,20,FALSE)</f>
        <v>#N/A</v>
      </c>
    </row>
    <row r="234" spans="1:12" x14ac:dyDescent="0.25">
      <c r="A234" s="4" t="s">
        <v>269</v>
      </c>
      <c r="B234" s="11" t="e">
        <f>VLOOKUP(A234,Points!$B$2:$U$1000,5,FALSE)</f>
        <v>#N/A</v>
      </c>
      <c r="C234" s="11" t="e">
        <f>VLOOKUP($A234,Points!$B$2:$U$1000,6,FALSE)</f>
        <v>#N/A</v>
      </c>
      <c r="D234" s="11" t="e">
        <f>VLOOKUP($A234,Points!$B$2:$U$1000,7,FALSE)</f>
        <v>#N/A</v>
      </c>
      <c r="E234" s="11" t="e">
        <f>VLOOKUP($A234,Points!$B$2:$U$1000,8,FALSE)</f>
        <v>#N/A</v>
      </c>
      <c r="F234" s="11" t="e">
        <f>VLOOKUP($A234,Points!$B$2:$U$1000,9,FALSE)</f>
        <v>#N/A</v>
      </c>
      <c r="G234" s="11" t="e">
        <f>VLOOKUP($A234,Points!$B$2:$U$1000,10,FALSE)</f>
        <v>#N/A</v>
      </c>
      <c r="H234" s="11" t="e">
        <f>VLOOKUP($A234,Points!$B$2:$U$1000,12,FALSE)</f>
        <v>#N/A</v>
      </c>
      <c r="I234" s="11" t="e">
        <f>VLOOKUP($A234,Points!$B$2:$U$1000,18,FALSE)</f>
        <v>#N/A</v>
      </c>
      <c r="J234" s="11" t="e">
        <f>VLOOKUP(A234,HitBlock!$B$2:$I$1000,6,FALSE)</f>
        <v>#N/A</v>
      </c>
      <c r="K234" s="11" t="e">
        <f>VLOOKUP(A234,HitBlock!$B$2:$I$1000,8,FALSE)</f>
        <v>#N/A</v>
      </c>
      <c r="L234" s="33" t="e">
        <f>VLOOKUP($A234,Points!$B$2:$U$1000,20,FALSE)</f>
        <v>#N/A</v>
      </c>
    </row>
    <row r="235" spans="1:12" x14ac:dyDescent="0.25">
      <c r="A235" s="4" t="s">
        <v>199</v>
      </c>
      <c r="B235" s="11" t="e">
        <f>VLOOKUP(A235,Points!$B$2:$U$1000,5,FALSE)</f>
        <v>#N/A</v>
      </c>
      <c r="C235" s="11" t="e">
        <f>VLOOKUP($A235,Points!$B$2:$U$1000,6,FALSE)</f>
        <v>#N/A</v>
      </c>
      <c r="D235" s="11" t="e">
        <f>VLOOKUP($A235,Points!$B$2:$U$1000,7,FALSE)</f>
        <v>#N/A</v>
      </c>
      <c r="E235" s="11" t="e">
        <f>VLOOKUP($A235,Points!$B$2:$U$1000,8,FALSE)</f>
        <v>#N/A</v>
      </c>
      <c r="F235" s="11" t="e">
        <f>VLOOKUP($A235,Points!$B$2:$U$1000,9,FALSE)</f>
        <v>#N/A</v>
      </c>
      <c r="G235" s="11" t="e">
        <f>VLOOKUP($A235,Points!$B$2:$U$1000,10,FALSE)</f>
        <v>#N/A</v>
      </c>
      <c r="H235" s="11" t="e">
        <f>VLOOKUP($A235,Points!$B$2:$U$1000,12,FALSE)</f>
        <v>#N/A</v>
      </c>
      <c r="I235" s="11" t="e">
        <f>VLOOKUP($A235,Points!$B$2:$U$1000,18,FALSE)</f>
        <v>#N/A</v>
      </c>
      <c r="J235" s="11" t="e">
        <f>VLOOKUP(A235,HitBlock!$B$2:$I$1000,6,FALSE)</f>
        <v>#N/A</v>
      </c>
      <c r="K235" s="11" t="e">
        <f>VLOOKUP(A235,HitBlock!$B$2:$I$1000,8,FALSE)</f>
        <v>#N/A</v>
      </c>
      <c r="L235" s="33" t="e">
        <f>VLOOKUP($A235,Points!$B$2:$U$1000,20,FALSE)</f>
        <v>#N/A</v>
      </c>
    </row>
    <row r="236" spans="1:12" x14ac:dyDescent="0.25">
      <c r="A236" s="4" t="s">
        <v>1007</v>
      </c>
      <c r="B236" s="11" t="e">
        <f>VLOOKUP(A236,Points!$B$2:$U$1000,5,FALSE)</f>
        <v>#N/A</v>
      </c>
      <c r="C236" s="11" t="e">
        <f>VLOOKUP($A236,Points!$B$2:$U$1000,6,FALSE)</f>
        <v>#N/A</v>
      </c>
      <c r="D236" s="11" t="e">
        <f>VLOOKUP($A236,Points!$B$2:$U$1000,7,FALSE)</f>
        <v>#N/A</v>
      </c>
      <c r="E236" s="11" t="e">
        <f>VLOOKUP($A236,Points!$B$2:$U$1000,8,FALSE)</f>
        <v>#N/A</v>
      </c>
      <c r="F236" s="11" t="e">
        <f>VLOOKUP($A236,Points!$B$2:$U$1000,9,FALSE)</f>
        <v>#N/A</v>
      </c>
      <c r="G236" s="11" t="e">
        <f>VLOOKUP($A236,Points!$B$2:$U$1000,10,FALSE)</f>
        <v>#N/A</v>
      </c>
      <c r="H236" s="11" t="e">
        <f>VLOOKUP($A236,Points!$B$2:$U$1000,12,FALSE)</f>
        <v>#N/A</v>
      </c>
      <c r="I236" s="11" t="e">
        <f>VLOOKUP($A236,Points!$B$2:$U$1000,18,FALSE)</f>
        <v>#N/A</v>
      </c>
      <c r="J236" s="11" t="e">
        <f>VLOOKUP(A236,HitBlock!$B$2:$I$1000,6,FALSE)</f>
        <v>#N/A</v>
      </c>
      <c r="K236" s="11" t="e">
        <f>VLOOKUP(A236,HitBlock!$B$2:$I$1000,8,FALSE)</f>
        <v>#N/A</v>
      </c>
      <c r="L236" s="33" t="e">
        <f>VLOOKUP($A236,Points!$B$2:$U$1000,20,FALSE)</f>
        <v>#N/A</v>
      </c>
    </row>
    <row r="237" spans="1:12" x14ac:dyDescent="0.25">
      <c r="A237" s="4" t="s">
        <v>1008</v>
      </c>
      <c r="B237" s="11" t="e">
        <f>VLOOKUP(A237,Points!$B$2:$U$1000,5,FALSE)</f>
        <v>#N/A</v>
      </c>
      <c r="C237" s="11" t="e">
        <f>VLOOKUP($A237,Points!$B$2:$U$1000,6,FALSE)</f>
        <v>#N/A</v>
      </c>
      <c r="D237" s="11" t="e">
        <f>VLOOKUP($A237,Points!$B$2:$U$1000,7,FALSE)</f>
        <v>#N/A</v>
      </c>
      <c r="E237" s="11" t="e">
        <f>VLOOKUP($A237,Points!$B$2:$U$1000,8,FALSE)</f>
        <v>#N/A</v>
      </c>
      <c r="F237" s="11" t="e">
        <f>VLOOKUP($A237,Points!$B$2:$U$1000,9,FALSE)</f>
        <v>#N/A</v>
      </c>
      <c r="G237" s="11" t="e">
        <f>VLOOKUP($A237,Points!$B$2:$U$1000,10,FALSE)</f>
        <v>#N/A</v>
      </c>
      <c r="H237" s="11" t="e">
        <f>VLOOKUP($A237,Points!$B$2:$U$1000,12,FALSE)</f>
        <v>#N/A</v>
      </c>
      <c r="I237" s="11" t="e">
        <f>VLOOKUP($A237,Points!$B$2:$U$1000,18,FALSE)</f>
        <v>#N/A</v>
      </c>
      <c r="J237" s="11" t="e">
        <f>VLOOKUP(A237,HitBlock!$B$2:$I$1000,6,FALSE)</f>
        <v>#N/A</v>
      </c>
      <c r="K237" s="11" t="e">
        <f>VLOOKUP(A237,HitBlock!$B$2:$I$1000,8,FALSE)</f>
        <v>#N/A</v>
      </c>
      <c r="L237" s="33" t="e">
        <f>VLOOKUP($A237,Points!$B$2:$U$1000,20,FALSE)</f>
        <v>#N/A</v>
      </c>
    </row>
    <row r="238" spans="1:12" x14ac:dyDescent="0.25">
      <c r="A238" s="4" t="s">
        <v>432</v>
      </c>
      <c r="B238" s="11" t="e">
        <f>VLOOKUP(A238,Points!$B$2:$U$1000,5,FALSE)</f>
        <v>#N/A</v>
      </c>
      <c r="C238" s="11" t="e">
        <f>VLOOKUP($A238,Points!$B$2:$U$1000,6,FALSE)</f>
        <v>#N/A</v>
      </c>
      <c r="D238" s="11" t="e">
        <f>VLOOKUP($A238,Points!$B$2:$U$1000,7,FALSE)</f>
        <v>#N/A</v>
      </c>
      <c r="E238" s="11" t="e">
        <f>VLOOKUP($A238,Points!$B$2:$U$1000,8,FALSE)</f>
        <v>#N/A</v>
      </c>
      <c r="F238" s="11" t="e">
        <f>VLOOKUP($A238,Points!$B$2:$U$1000,9,FALSE)</f>
        <v>#N/A</v>
      </c>
      <c r="G238" s="11" t="e">
        <f>VLOOKUP($A238,Points!$B$2:$U$1000,10,FALSE)</f>
        <v>#N/A</v>
      </c>
      <c r="H238" s="11" t="e">
        <f>VLOOKUP($A238,Points!$B$2:$U$1000,12,FALSE)</f>
        <v>#N/A</v>
      </c>
      <c r="I238" s="11" t="e">
        <f>VLOOKUP($A238,Points!$B$2:$U$1000,18,FALSE)</f>
        <v>#N/A</v>
      </c>
      <c r="J238" s="11" t="e">
        <f>VLOOKUP(A238,HitBlock!$B$2:$I$1000,6,FALSE)</f>
        <v>#N/A</v>
      </c>
      <c r="K238" s="11" t="e">
        <f>VLOOKUP(A238,HitBlock!$B$2:$I$1000,8,FALSE)</f>
        <v>#N/A</v>
      </c>
      <c r="L238" s="33" t="e">
        <f>VLOOKUP($A238,Points!$B$2:$U$1000,20,FALSE)</f>
        <v>#N/A</v>
      </c>
    </row>
    <row r="239" spans="1:12" x14ac:dyDescent="0.25">
      <c r="A239" s="4" t="s">
        <v>463</v>
      </c>
      <c r="B239" s="11" t="e">
        <f>VLOOKUP(A239,Points!$B$2:$U$1000,5,FALSE)</f>
        <v>#N/A</v>
      </c>
      <c r="C239" s="11" t="e">
        <f>VLOOKUP($A239,Points!$B$2:$U$1000,6,FALSE)</f>
        <v>#N/A</v>
      </c>
      <c r="D239" s="11" t="e">
        <f>VLOOKUP($A239,Points!$B$2:$U$1000,7,FALSE)</f>
        <v>#N/A</v>
      </c>
      <c r="E239" s="11" t="e">
        <f>VLOOKUP($A239,Points!$B$2:$U$1000,8,FALSE)</f>
        <v>#N/A</v>
      </c>
      <c r="F239" s="11" t="e">
        <f>VLOOKUP($A239,Points!$B$2:$U$1000,9,FALSE)</f>
        <v>#N/A</v>
      </c>
      <c r="G239" s="11" t="e">
        <f>VLOOKUP($A239,Points!$B$2:$U$1000,10,FALSE)</f>
        <v>#N/A</v>
      </c>
      <c r="H239" s="11" t="e">
        <f>VLOOKUP($A239,Points!$B$2:$U$1000,12,FALSE)</f>
        <v>#N/A</v>
      </c>
      <c r="I239" s="11" t="e">
        <f>VLOOKUP($A239,Points!$B$2:$U$1000,18,FALSE)</f>
        <v>#N/A</v>
      </c>
      <c r="J239" s="11" t="e">
        <f>VLOOKUP(A239,HitBlock!$B$2:$I$1000,6,FALSE)</f>
        <v>#N/A</v>
      </c>
      <c r="K239" s="11" t="e">
        <f>VLOOKUP(A239,HitBlock!$B$2:$I$1000,8,FALSE)</f>
        <v>#N/A</v>
      </c>
      <c r="L239" s="33" t="e">
        <f>VLOOKUP($A239,Points!$B$2:$U$1000,20,FALSE)</f>
        <v>#N/A</v>
      </c>
    </row>
    <row r="240" spans="1:12" x14ac:dyDescent="0.25">
      <c r="A240" s="4" t="s">
        <v>550</v>
      </c>
      <c r="B240" s="11" t="e">
        <f>VLOOKUP(A240,Points!$B$2:$U$1000,5,FALSE)</f>
        <v>#N/A</v>
      </c>
      <c r="C240" s="11" t="e">
        <f>VLOOKUP($A240,Points!$B$2:$U$1000,6,FALSE)</f>
        <v>#N/A</v>
      </c>
      <c r="D240" s="11" t="e">
        <f>VLOOKUP($A240,Points!$B$2:$U$1000,7,FALSE)</f>
        <v>#N/A</v>
      </c>
      <c r="E240" s="11" t="e">
        <f>VLOOKUP($A240,Points!$B$2:$U$1000,8,FALSE)</f>
        <v>#N/A</v>
      </c>
      <c r="F240" s="11" t="e">
        <f>VLOOKUP($A240,Points!$B$2:$U$1000,9,FALSE)</f>
        <v>#N/A</v>
      </c>
      <c r="G240" s="11" t="e">
        <f>VLOOKUP($A240,Points!$B$2:$U$1000,10,FALSE)</f>
        <v>#N/A</v>
      </c>
      <c r="H240" s="11" t="e">
        <f>VLOOKUP($A240,Points!$B$2:$U$1000,12,FALSE)</f>
        <v>#N/A</v>
      </c>
      <c r="I240" s="11" t="e">
        <f>VLOOKUP($A240,Points!$B$2:$U$1000,18,FALSE)</f>
        <v>#N/A</v>
      </c>
      <c r="J240" s="11" t="e">
        <f>VLOOKUP(A240,HitBlock!$B$2:$I$1000,6,FALSE)</f>
        <v>#N/A</v>
      </c>
      <c r="K240" s="11" t="e">
        <f>VLOOKUP(A240,HitBlock!$B$2:$I$1000,8,FALSE)</f>
        <v>#N/A</v>
      </c>
      <c r="L240" s="33" t="e">
        <f>VLOOKUP($A240,Points!$B$2:$U$1000,20,FALSE)</f>
        <v>#N/A</v>
      </c>
    </row>
    <row r="241" spans="1:12" x14ac:dyDescent="0.25">
      <c r="A241" s="4" t="s">
        <v>517</v>
      </c>
      <c r="B241" s="11" t="e">
        <f>VLOOKUP(A241,Points!$B$2:$U$1000,5,FALSE)</f>
        <v>#N/A</v>
      </c>
      <c r="C241" s="11" t="e">
        <f>VLOOKUP($A241,Points!$B$2:$U$1000,6,FALSE)</f>
        <v>#N/A</v>
      </c>
      <c r="D241" s="11" t="e">
        <f>VLOOKUP($A241,Points!$B$2:$U$1000,7,FALSE)</f>
        <v>#N/A</v>
      </c>
      <c r="E241" s="11" t="e">
        <f>VLOOKUP($A241,Points!$B$2:$U$1000,8,FALSE)</f>
        <v>#N/A</v>
      </c>
      <c r="F241" s="11" t="e">
        <f>VLOOKUP($A241,Points!$B$2:$U$1000,9,FALSE)</f>
        <v>#N/A</v>
      </c>
      <c r="G241" s="11" t="e">
        <f>VLOOKUP($A241,Points!$B$2:$U$1000,10,FALSE)</f>
        <v>#N/A</v>
      </c>
      <c r="H241" s="11" t="e">
        <f>VLOOKUP($A241,Points!$B$2:$U$1000,12,FALSE)</f>
        <v>#N/A</v>
      </c>
      <c r="I241" s="11" t="e">
        <f>VLOOKUP($A241,Points!$B$2:$U$1000,18,FALSE)</f>
        <v>#N/A</v>
      </c>
      <c r="J241" s="11" t="e">
        <f>VLOOKUP(A241,HitBlock!$B$2:$I$1000,6,FALSE)</f>
        <v>#N/A</v>
      </c>
      <c r="K241" s="11" t="e">
        <f>VLOOKUP(A241,HitBlock!$B$2:$I$1000,8,FALSE)</f>
        <v>#N/A</v>
      </c>
      <c r="L241" s="33" t="e">
        <f>VLOOKUP($A241,Points!$B$2:$U$1000,20,FALSE)</f>
        <v>#N/A</v>
      </c>
    </row>
    <row r="242" spans="1:12" x14ac:dyDescent="0.25">
      <c r="A242" s="4" t="s">
        <v>576</v>
      </c>
      <c r="B242" s="11" t="e">
        <f>VLOOKUP(A242,Points!$B$2:$U$1000,5,FALSE)</f>
        <v>#N/A</v>
      </c>
      <c r="C242" s="11" t="e">
        <f>VLOOKUP($A242,Points!$B$2:$U$1000,6,FALSE)</f>
        <v>#N/A</v>
      </c>
      <c r="D242" s="11" t="e">
        <f>VLOOKUP($A242,Points!$B$2:$U$1000,7,FALSE)</f>
        <v>#N/A</v>
      </c>
      <c r="E242" s="11" t="e">
        <f>VLOOKUP($A242,Points!$B$2:$U$1000,8,FALSE)</f>
        <v>#N/A</v>
      </c>
      <c r="F242" s="11" t="e">
        <f>VLOOKUP($A242,Points!$B$2:$U$1000,9,FALSE)</f>
        <v>#N/A</v>
      </c>
      <c r="G242" s="11" t="e">
        <f>VLOOKUP($A242,Points!$B$2:$U$1000,10,FALSE)</f>
        <v>#N/A</v>
      </c>
      <c r="H242" s="11" t="e">
        <f>VLOOKUP($A242,Points!$B$2:$U$1000,12,FALSE)</f>
        <v>#N/A</v>
      </c>
      <c r="I242" s="11" t="e">
        <f>VLOOKUP($A242,Points!$B$2:$U$1000,18,FALSE)</f>
        <v>#N/A</v>
      </c>
      <c r="J242" s="11" t="e">
        <f>VLOOKUP(A242,HitBlock!$B$2:$I$1000,6,FALSE)</f>
        <v>#N/A</v>
      </c>
      <c r="K242" s="11" t="e">
        <f>VLOOKUP(A242,HitBlock!$B$2:$I$1000,8,FALSE)</f>
        <v>#N/A</v>
      </c>
      <c r="L242" s="33" t="e">
        <f>VLOOKUP($A242,Points!$B$2:$U$1000,20,FALSE)</f>
        <v>#N/A</v>
      </c>
    </row>
    <row r="243" spans="1:12" x14ac:dyDescent="0.25">
      <c r="A243" s="4" t="s">
        <v>505</v>
      </c>
      <c r="B243" s="11" t="e">
        <f>VLOOKUP(A243,Points!$B$2:$U$1000,5,FALSE)</f>
        <v>#N/A</v>
      </c>
      <c r="C243" s="11" t="e">
        <f>VLOOKUP($A243,Points!$B$2:$U$1000,6,FALSE)</f>
        <v>#N/A</v>
      </c>
      <c r="D243" s="11" t="e">
        <f>VLOOKUP($A243,Points!$B$2:$U$1000,7,FALSE)</f>
        <v>#N/A</v>
      </c>
      <c r="E243" s="11" t="e">
        <f>VLOOKUP($A243,Points!$B$2:$U$1000,8,FALSE)</f>
        <v>#N/A</v>
      </c>
      <c r="F243" s="11" t="e">
        <f>VLOOKUP($A243,Points!$B$2:$U$1000,9,FALSE)</f>
        <v>#N/A</v>
      </c>
      <c r="G243" s="11" t="e">
        <f>VLOOKUP($A243,Points!$B$2:$U$1000,10,FALSE)</f>
        <v>#N/A</v>
      </c>
      <c r="H243" s="11" t="e">
        <f>VLOOKUP($A243,Points!$B$2:$U$1000,12,FALSE)</f>
        <v>#N/A</v>
      </c>
      <c r="I243" s="11" t="e">
        <f>VLOOKUP($A243,Points!$B$2:$U$1000,18,FALSE)</f>
        <v>#N/A</v>
      </c>
      <c r="J243" s="11" t="e">
        <f>VLOOKUP(A243,HitBlock!$B$2:$I$1000,6,FALSE)</f>
        <v>#N/A</v>
      </c>
      <c r="K243" s="11" t="e">
        <f>VLOOKUP(A243,HitBlock!$B$2:$I$1000,8,FALSE)</f>
        <v>#N/A</v>
      </c>
      <c r="L243" s="33" t="e">
        <f>VLOOKUP($A243,Points!$B$2:$U$1000,20,FALSE)</f>
        <v>#N/A</v>
      </c>
    </row>
    <row r="244" spans="1:12" x14ac:dyDescent="0.25">
      <c r="A244" s="4" t="s">
        <v>383</v>
      </c>
      <c r="B244" s="11" t="e">
        <f>VLOOKUP(A244,Points!$B$2:$U$1000,5,FALSE)</f>
        <v>#N/A</v>
      </c>
      <c r="C244" s="11" t="e">
        <f>VLOOKUP($A244,Points!$B$2:$U$1000,6,FALSE)</f>
        <v>#N/A</v>
      </c>
      <c r="D244" s="11" t="e">
        <f>VLOOKUP($A244,Points!$B$2:$U$1000,7,FALSE)</f>
        <v>#N/A</v>
      </c>
      <c r="E244" s="11" t="e">
        <f>VLOOKUP($A244,Points!$B$2:$U$1000,8,FALSE)</f>
        <v>#N/A</v>
      </c>
      <c r="F244" s="11" t="e">
        <f>VLOOKUP($A244,Points!$B$2:$U$1000,9,FALSE)</f>
        <v>#N/A</v>
      </c>
      <c r="G244" s="11" t="e">
        <f>VLOOKUP($A244,Points!$B$2:$U$1000,10,FALSE)</f>
        <v>#N/A</v>
      </c>
      <c r="H244" s="11" t="e">
        <f>VLOOKUP($A244,Points!$B$2:$U$1000,12,FALSE)</f>
        <v>#N/A</v>
      </c>
      <c r="I244" s="11" t="e">
        <f>VLOOKUP($A244,Points!$B$2:$U$1000,18,FALSE)</f>
        <v>#N/A</v>
      </c>
      <c r="J244" s="11" t="e">
        <f>VLOOKUP(A244,HitBlock!$B$2:$I$1000,6,FALSE)</f>
        <v>#N/A</v>
      </c>
      <c r="K244" s="11" t="e">
        <f>VLOOKUP(A244,HitBlock!$B$2:$I$1000,8,FALSE)</f>
        <v>#N/A</v>
      </c>
      <c r="L244" s="33" t="e">
        <f>VLOOKUP($A244,Points!$B$2:$U$1000,20,FALSE)</f>
        <v>#N/A</v>
      </c>
    </row>
    <row r="245" spans="1:12" x14ac:dyDescent="0.25">
      <c r="A245" s="4" t="s">
        <v>254</v>
      </c>
      <c r="B245" s="11" t="e">
        <f>VLOOKUP(A245,Points!$B$2:$U$1000,5,FALSE)</f>
        <v>#N/A</v>
      </c>
      <c r="C245" s="11" t="e">
        <f>VLOOKUP($A245,Points!$B$2:$U$1000,6,FALSE)</f>
        <v>#N/A</v>
      </c>
      <c r="D245" s="11" t="e">
        <f>VLOOKUP($A245,Points!$B$2:$U$1000,7,FALSE)</f>
        <v>#N/A</v>
      </c>
      <c r="E245" s="11" t="e">
        <f>VLOOKUP($A245,Points!$B$2:$U$1000,8,FALSE)</f>
        <v>#N/A</v>
      </c>
      <c r="F245" s="11" t="e">
        <f>VLOOKUP($A245,Points!$B$2:$U$1000,9,FALSE)</f>
        <v>#N/A</v>
      </c>
      <c r="G245" s="11" t="e">
        <f>VLOOKUP($A245,Points!$B$2:$U$1000,10,FALSE)</f>
        <v>#N/A</v>
      </c>
      <c r="H245" s="11" t="e">
        <f>VLOOKUP($A245,Points!$B$2:$U$1000,12,FALSE)</f>
        <v>#N/A</v>
      </c>
      <c r="I245" s="11" t="e">
        <f>VLOOKUP($A245,Points!$B$2:$U$1000,18,FALSE)</f>
        <v>#N/A</v>
      </c>
      <c r="J245" s="11" t="e">
        <f>VLOOKUP(A245,HitBlock!$B$2:$I$1000,6,FALSE)</f>
        <v>#N/A</v>
      </c>
      <c r="K245" s="11" t="e">
        <f>VLOOKUP(A245,HitBlock!$B$2:$I$1000,8,FALSE)</f>
        <v>#N/A</v>
      </c>
      <c r="L245" s="33" t="e">
        <f>VLOOKUP($A245,Points!$B$2:$U$1000,20,FALSE)</f>
        <v>#N/A</v>
      </c>
    </row>
    <row r="246" spans="1:12" x14ac:dyDescent="0.25">
      <c r="A246" s="4" t="s">
        <v>241</v>
      </c>
      <c r="B246" s="11" t="e">
        <f>VLOOKUP(A246,Points!$B$2:$U$1000,5,FALSE)</f>
        <v>#N/A</v>
      </c>
      <c r="C246" s="11" t="e">
        <f>VLOOKUP($A246,Points!$B$2:$U$1000,6,FALSE)</f>
        <v>#N/A</v>
      </c>
      <c r="D246" s="11" t="e">
        <f>VLOOKUP($A246,Points!$B$2:$U$1000,7,FALSE)</f>
        <v>#N/A</v>
      </c>
      <c r="E246" s="11" t="e">
        <f>VLOOKUP($A246,Points!$B$2:$U$1000,8,FALSE)</f>
        <v>#N/A</v>
      </c>
      <c r="F246" s="11" t="e">
        <f>VLOOKUP($A246,Points!$B$2:$U$1000,9,FALSE)</f>
        <v>#N/A</v>
      </c>
      <c r="G246" s="11" t="e">
        <f>VLOOKUP($A246,Points!$B$2:$U$1000,10,FALSE)</f>
        <v>#N/A</v>
      </c>
      <c r="H246" s="11" t="e">
        <f>VLOOKUP($A246,Points!$B$2:$U$1000,12,FALSE)</f>
        <v>#N/A</v>
      </c>
      <c r="I246" s="11" t="e">
        <f>VLOOKUP($A246,Points!$B$2:$U$1000,18,FALSE)</f>
        <v>#N/A</v>
      </c>
      <c r="J246" s="11" t="e">
        <f>VLOOKUP(A246,HitBlock!$B$2:$I$1000,6,FALSE)</f>
        <v>#N/A</v>
      </c>
      <c r="K246" s="11" t="e">
        <f>VLOOKUP(A246,HitBlock!$B$2:$I$1000,8,FALSE)</f>
        <v>#N/A</v>
      </c>
      <c r="L246" s="33" t="e">
        <f>VLOOKUP($A246,Points!$B$2:$U$1000,20,FALSE)</f>
        <v>#N/A</v>
      </c>
    </row>
    <row r="247" spans="1:12" x14ac:dyDescent="0.25">
      <c r="A247" s="4" t="s">
        <v>356</v>
      </c>
      <c r="B247" s="11" t="e">
        <f>VLOOKUP(A247,Points!$B$2:$U$1000,5,FALSE)</f>
        <v>#N/A</v>
      </c>
      <c r="C247" s="11" t="e">
        <f>VLOOKUP($A247,Points!$B$2:$U$1000,6,FALSE)</f>
        <v>#N/A</v>
      </c>
      <c r="D247" s="11" t="e">
        <f>VLOOKUP($A247,Points!$B$2:$U$1000,7,FALSE)</f>
        <v>#N/A</v>
      </c>
      <c r="E247" s="11" t="e">
        <f>VLOOKUP($A247,Points!$B$2:$U$1000,8,FALSE)</f>
        <v>#N/A</v>
      </c>
      <c r="F247" s="11" t="e">
        <f>VLOOKUP($A247,Points!$B$2:$U$1000,9,FALSE)</f>
        <v>#N/A</v>
      </c>
      <c r="G247" s="11" t="e">
        <f>VLOOKUP($A247,Points!$B$2:$U$1000,10,FALSE)</f>
        <v>#N/A</v>
      </c>
      <c r="H247" s="11" t="e">
        <f>VLOOKUP($A247,Points!$B$2:$U$1000,12,FALSE)</f>
        <v>#N/A</v>
      </c>
      <c r="I247" s="11" t="e">
        <f>VLOOKUP($A247,Points!$B$2:$U$1000,18,FALSE)</f>
        <v>#N/A</v>
      </c>
      <c r="J247" s="11" t="e">
        <f>VLOOKUP(A247,HitBlock!$B$2:$I$1000,6,FALSE)</f>
        <v>#N/A</v>
      </c>
      <c r="K247" s="11" t="e">
        <f>VLOOKUP(A247,HitBlock!$B$2:$I$1000,8,FALSE)</f>
        <v>#N/A</v>
      </c>
      <c r="L247" s="33" t="e">
        <f>VLOOKUP($A247,Points!$B$2:$U$1000,20,FALSE)</f>
        <v>#N/A</v>
      </c>
    </row>
    <row r="248" spans="1:12" x14ac:dyDescent="0.25">
      <c r="A248" s="4" t="s">
        <v>342</v>
      </c>
      <c r="B248" s="11" t="e">
        <f>VLOOKUP(A248,Points!$B$2:$U$1000,5,FALSE)</f>
        <v>#N/A</v>
      </c>
      <c r="C248" s="11" t="e">
        <f>VLOOKUP($A248,Points!$B$2:$U$1000,6,FALSE)</f>
        <v>#N/A</v>
      </c>
      <c r="D248" s="11" t="e">
        <f>VLOOKUP($A248,Points!$B$2:$U$1000,7,FALSE)</f>
        <v>#N/A</v>
      </c>
      <c r="E248" s="11" t="e">
        <f>VLOOKUP($A248,Points!$B$2:$U$1000,8,FALSE)</f>
        <v>#N/A</v>
      </c>
      <c r="F248" s="11" t="e">
        <f>VLOOKUP($A248,Points!$B$2:$U$1000,9,FALSE)</f>
        <v>#N/A</v>
      </c>
      <c r="G248" s="11" t="e">
        <f>VLOOKUP($A248,Points!$B$2:$U$1000,10,FALSE)</f>
        <v>#N/A</v>
      </c>
      <c r="H248" s="11" t="e">
        <f>VLOOKUP($A248,Points!$B$2:$U$1000,12,FALSE)</f>
        <v>#N/A</v>
      </c>
      <c r="I248" s="11" t="e">
        <f>VLOOKUP($A248,Points!$B$2:$U$1000,18,FALSE)</f>
        <v>#N/A</v>
      </c>
      <c r="J248" s="11" t="e">
        <f>VLOOKUP(A248,HitBlock!$B$2:$I$1000,6,FALSE)</f>
        <v>#N/A</v>
      </c>
      <c r="K248" s="11" t="e">
        <f>VLOOKUP(A248,HitBlock!$B$2:$I$1000,8,FALSE)</f>
        <v>#N/A</v>
      </c>
      <c r="L248" s="33" t="e">
        <f>VLOOKUP($A248,Points!$B$2:$U$1000,20,FALSE)</f>
        <v>#N/A</v>
      </c>
    </row>
    <row r="249" spans="1:12" x14ac:dyDescent="0.25">
      <c r="A249" s="4" t="s">
        <v>780</v>
      </c>
      <c r="B249" s="11" t="e">
        <f>VLOOKUP(A249,Points!$B$2:$U$1000,5,FALSE)</f>
        <v>#N/A</v>
      </c>
      <c r="C249" s="11" t="e">
        <f>VLOOKUP($A249,Points!$B$2:$U$1000,6,FALSE)</f>
        <v>#N/A</v>
      </c>
      <c r="D249" s="11" t="e">
        <f>VLOOKUP($A249,Points!$B$2:$U$1000,7,FALSE)</f>
        <v>#N/A</v>
      </c>
      <c r="E249" s="11" t="e">
        <f>VLOOKUP($A249,Points!$B$2:$U$1000,8,FALSE)</f>
        <v>#N/A</v>
      </c>
      <c r="F249" s="11" t="e">
        <f>VLOOKUP($A249,Points!$B$2:$U$1000,9,FALSE)</f>
        <v>#N/A</v>
      </c>
      <c r="G249" s="11" t="e">
        <f>VLOOKUP($A249,Points!$B$2:$U$1000,10,FALSE)</f>
        <v>#N/A</v>
      </c>
      <c r="H249" s="11" t="e">
        <f>VLOOKUP($A249,Points!$B$2:$U$1000,12,FALSE)</f>
        <v>#N/A</v>
      </c>
      <c r="I249" s="11" t="e">
        <f>VLOOKUP($A249,Points!$B$2:$U$1000,18,FALSE)</f>
        <v>#N/A</v>
      </c>
      <c r="J249" s="11" t="e">
        <f>VLOOKUP(A249,HitBlock!$B$2:$I$1000,6,FALSE)</f>
        <v>#N/A</v>
      </c>
      <c r="K249" s="11" t="e">
        <f>VLOOKUP(A249,HitBlock!$B$2:$I$1000,8,FALSE)</f>
        <v>#N/A</v>
      </c>
      <c r="L249" s="33" t="e">
        <f>VLOOKUP($A249,Points!$B$2:$U$1000,20,FALSE)</f>
        <v>#N/A</v>
      </c>
    </row>
    <row r="250" spans="1:12" x14ac:dyDescent="0.25">
      <c r="A250" s="4" t="s">
        <v>477</v>
      </c>
      <c r="B250" s="11" t="e">
        <f>VLOOKUP(A250,Points!$B$2:$U$1000,5,FALSE)</f>
        <v>#N/A</v>
      </c>
      <c r="C250" s="11" t="e">
        <f>VLOOKUP($A250,Points!$B$2:$U$1000,6,FALSE)</f>
        <v>#N/A</v>
      </c>
      <c r="D250" s="11" t="e">
        <f>VLOOKUP($A250,Points!$B$2:$U$1000,7,FALSE)</f>
        <v>#N/A</v>
      </c>
      <c r="E250" s="11" t="e">
        <f>VLOOKUP($A250,Points!$B$2:$U$1000,8,FALSE)</f>
        <v>#N/A</v>
      </c>
      <c r="F250" s="11" t="e">
        <f>VLOOKUP($A250,Points!$B$2:$U$1000,9,FALSE)</f>
        <v>#N/A</v>
      </c>
      <c r="G250" s="11" t="e">
        <f>VLOOKUP($A250,Points!$B$2:$U$1000,10,FALSE)</f>
        <v>#N/A</v>
      </c>
      <c r="H250" s="11" t="e">
        <f>VLOOKUP($A250,Points!$B$2:$U$1000,12,FALSE)</f>
        <v>#N/A</v>
      </c>
      <c r="I250" s="11" t="e">
        <f>VLOOKUP($A250,Points!$B$2:$U$1000,18,FALSE)</f>
        <v>#N/A</v>
      </c>
      <c r="J250" s="11" t="e">
        <f>VLOOKUP(A250,HitBlock!$B$2:$I$1000,6,FALSE)</f>
        <v>#N/A</v>
      </c>
      <c r="K250" s="11" t="e">
        <f>VLOOKUP(A250,HitBlock!$B$2:$I$1000,8,FALSE)</f>
        <v>#N/A</v>
      </c>
      <c r="L250" s="33" t="e">
        <f>VLOOKUP($A250,Points!$B$2:$U$1000,20,FALSE)</f>
        <v>#N/A</v>
      </c>
    </row>
    <row r="251" spans="1:12" x14ac:dyDescent="0.25">
      <c r="A251" s="4" t="s">
        <v>327</v>
      </c>
      <c r="B251" s="11" t="e">
        <f>VLOOKUP(A251,Points!$B$2:$U$1000,5,FALSE)</f>
        <v>#N/A</v>
      </c>
      <c r="C251" s="11" t="e">
        <f>VLOOKUP($A251,Points!$B$2:$U$1000,6,FALSE)</f>
        <v>#N/A</v>
      </c>
      <c r="D251" s="11" t="e">
        <f>VLOOKUP($A251,Points!$B$2:$U$1000,7,FALSE)</f>
        <v>#N/A</v>
      </c>
      <c r="E251" s="11" t="e">
        <f>VLOOKUP($A251,Points!$B$2:$U$1000,8,FALSE)</f>
        <v>#N/A</v>
      </c>
      <c r="F251" s="11" t="e">
        <f>VLOOKUP($A251,Points!$B$2:$U$1000,9,FALSE)</f>
        <v>#N/A</v>
      </c>
      <c r="G251" s="11" t="e">
        <f>VLOOKUP($A251,Points!$B$2:$U$1000,10,FALSE)</f>
        <v>#N/A</v>
      </c>
      <c r="H251" s="11" t="e">
        <f>VLOOKUP($A251,Points!$B$2:$U$1000,12,FALSE)</f>
        <v>#N/A</v>
      </c>
      <c r="I251" s="11" t="e">
        <f>VLOOKUP($A251,Points!$B$2:$U$1000,18,FALSE)</f>
        <v>#N/A</v>
      </c>
      <c r="J251" s="11" t="e">
        <f>VLOOKUP(A251,HitBlock!$B$2:$I$1000,6,FALSE)</f>
        <v>#N/A</v>
      </c>
      <c r="K251" s="11" t="e">
        <f>VLOOKUP(A251,HitBlock!$B$2:$I$1000,8,FALSE)</f>
        <v>#N/A</v>
      </c>
      <c r="L251" s="33" t="e">
        <f>VLOOKUP($A251,Points!$B$2:$U$1000,20,FALSE)</f>
        <v>#N/A</v>
      </c>
    </row>
    <row r="252" spans="1:12" x14ac:dyDescent="0.25">
      <c r="A252" s="4" t="s">
        <v>489</v>
      </c>
      <c r="B252" s="11" t="e">
        <f>VLOOKUP(A252,Points!$B$2:$U$1000,5,FALSE)</f>
        <v>#N/A</v>
      </c>
      <c r="C252" s="11" t="e">
        <f>VLOOKUP($A252,Points!$B$2:$U$1000,6,FALSE)</f>
        <v>#N/A</v>
      </c>
      <c r="D252" s="11" t="e">
        <f>VLOOKUP($A252,Points!$B$2:$U$1000,7,FALSE)</f>
        <v>#N/A</v>
      </c>
      <c r="E252" s="11" t="e">
        <f>VLOOKUP($A252,Points!$B$2:$U$1000,8,FALSE)</f>
        <v>#N/A</v>
      </c>
      <c r="F252" s="11" t="e">
        <f>VLOOKUP($A252,Points!$B$2:$U$1000,9,FALSE)</f>
        <v>#N/A</v>
      </c>
      <c r="G252" s="11" t="e">
        <f>VLOOKUP($A252,Points!$B$2:$U$1000,10,FALSE)</f>
        <v>#N/A</v>
      </c>
      <c r="H252" s="11" t="e">
        <f>VLOOKUP($A252,Points!$B$2:$U$1000,12,FALSE)</f>
        <v>#N/A</v>
      </c>
      <c r="I252" s="11" t="e">
        <f>VLOOKUP($A252,Points!$B$2:$U$1000,18,FALSE)</f>
        <v>#N/A</v>
      </c>
      <c r="J252" s="11" t="e">
        <f>VLOOKUP(A252,HitBlock!$B$2:$I$1000,6,FALSE)</f>
        <v>#N/A</v>
      </c>
      <c r="K252" s="11" t="e">
        <f>VLOOKUP(A252,HitBlock!$B$2:$I$1000,8,FALSE)</f>
        <v>#N/A</v>
      </c>
      <c r="L252" s="33" t="e">
        <f>VLOOKUP($A252,Points!$B$2:$U$1000,20,FALSE)</f>
        <v>#N/A</v>
      </c>
    </row>
    <row r="253" spans="1:12" x14ac:dyDescent="0.25">
      <c r="A253" s="4" t="s">
        <v>491</v>
      </c>
      <c r="B253" s="11" t="e">
        <f>VLOOKUP(A253,Points!$B$2:$U$1000,5,FALSE)</f>
        <v>#N/A</v>
      </c>
      <c r="C253" s="11" t="e">
        <f>VLOOKUP($A253,Points!$B$2:$U$1000,6,FALSE)</f>
        <v>#N/A</v>
      </c>
      <c r="D253" s="11" t="e">
        <f>VLOOKUP($A253,Points!$B$2:$U$1000,7,FALSE)</f>
        <v>#N/A</v>
      </c>
      <c r="E253" s="11" t="e">
        <f>VLOOKUP($A253,Points!$B$2:$U$1000,8,FALSE)</f>
        <v>#N/A</v>
      </c>
      <c r="F253" s="11" t="e">
        <f>VLOOKUP($A253,Points!$B$2:$U$1000,9,FALSE)</f>
        <v>#N/A</v>
      </c>
      <c r="G253" s="11" t="e">
        <f>VLOOKUP($A253,Points!$B$2:$U$1000,10,FALSE)</f>
        <v>#N/A</v>
      </c>
      <c r="H253" s="11" t="e">
        <f>VLOOKUP($A253,Points!$B$2:$U$1000,12,FALSE)</f>
        <v>#N/A</v>
      </c>
      <c r="I253" s="11" t="e">
        <f>VLOOKUP($A253,Points!$B$2:$U$1000,18,FALSE)</f>
        <v>#N/A</v>
      </c>
      <c r="J253" s="11" t="e">
        <f>VLOOKUP(A253,HitBlock!$B$2:$I$1000,6,FALSE)</f>
        <v>#N/A</v>
      </c>
      <c r="K253" s="11" t="e">
        <f>VLOOKUP(A253,HitBlock!$B$2:$I$1000,8,FALSE)</f>
        <v>#N/A</v>
      </c>
      <c r="L253" s="33" t="e">
        <f>VLOOKUP($A253,Points!$B$2:$U$1000,20,FALSE)</f>
        <v>#N/A</v>
      </c>
    </row>
    <row r="254" spans="1:12" x14ac:dyDescent="0.25">
      <c r="A254" s="4" t="s">
        <v>423</v>
      </c>
      <c r="B254" s="11" t="e">
        <f>VLOOKUP(A254,Points!$B$2:$U$1000,5,FALSE)</f>
        <v>#N/A</v>
      </c>
      <c r="C254" s="11" t="e">
        <f>VLOOKUP($A254,Points!$B$2:$U$1000,6,FALSE)</f>
        <v>#N/A</v>
      </c>
      <c r="D254" s="11" t="e">
        <f>VLOOKUP($A254,Points!$B$2:$U$1000,7,FALSE)</f>
        <v>#N/A</v>
      </c>
      <c r="E254" s="11" t="e">
        <f>VLOOKUP($A254,Points!$B$2:$U$1000,8,FALSE)</f>
        <v>#N/A</v>
      </c>
      <c r="F254" s="11" t="e">
        <f>VLOOKUP($A254,Points!$B$2:$U$1000,9,FALSE)</f>
        <v>#N/A</v>
      </c>
      <c r="G254" s="11" t="e">
        <f>VLOOKUP($A254,Points!$B$2:$U$1000,10,FALSE)</f>
        <v>#N/A</v>
      </c>
      <c r="H254" s="11" t="e">
        <f>VLOOKUP($A254,Points!$B$2:$U$1000,12,FALSE)</f>
        <v>#N/A</v>
      </c>
      <c r="I254" s="11" t="e">
        <f>VLOOKUP($A254,Points!$B$2:$U$1000,18,FALSE)</f>
        <v>#N/A</v>
      </c>
      <c r="J254" s="11" t="e">
        <f>VLOOKUP(A254,HitBlock!$B$2:$I$1000,6,FALSE)</f>
        <v>#N/A</v>
      </c>
      <c r="K254" s="11" t="e">
        <f>VLOOKUP(A254,HitBlock!$B$2:$I$1000,8,FALSE)</f>
        <v>#N/A</v>
      </c>
      <c r="L254" s="33" t="e">
        <f>VLOOKUP($A254,Points!$B$2:$U$1000,20,FALSE)</f>
        <v>#N/A</v>
      </c>
    </row>
    <row r="255" spans="1:12" x14ac:dyDescent="0.25">
      <c r="A255" s="4" t="s">
        <v>247</v>
      </c>
      <c r="B255" s="11" t="e">
        <f>VLOOKUP(A255,Points!$B$2:$U$1000,5,FALSE)</f>
        <v>#N/A</v>
      </c>
      <c r="C255" s="11" t="e">
        <f>VLOOKUP($A255,Points!$B$2:$U$1000,6,FALSE)</f>
        <v>#N/A</v>
      </c>
      <c r="D255" s="11" t="e">
        <f>VLOOKUP($A255,Points!$B$2:$U$1000,7,FALSE)</f>
        <v>#N/A</v>
      </c>
      <c r="E255" s="11" t="e">
        <f>VLOOKUP($A255,Points!$B$2:$U$1000,8,FALSE)</f>
        <v>#N/A</v>
      </c>
      <c r="F255" s="11" t="e">
        <f>VLOOKUP($A255,Points!$B$2:$U$1000,9,FALSE)</f>
        <v>#N/A</v>
      </c>
      <c r="G255" s="11" t="e">
        <f>VLOOKUP($A255,Points!$B$2:$U$1000,10,FALSE)</f>
        <v>#N/A</v>
      </c>
      <c r="H255" s="11" t="e">
        <f>VLOOKUP($A255,Points!$B$2:$U$1000,12,FALSE)</f>
        <v>#N/A</v>
      </c>
      <c r="I255" s="11" t="e">
        <f>VLOOKUP($A255,Points!$B$2:$U$1000,18,FALSE)</f>
        <v>#N/A</v>
      </c>
      <c r="J255" s="11" t="e">
        <f>VLOOKUP(A255,HitBlock!$B$2:$I$1000,6,FALSE)</f>
        <v>#N/A</v>
      </c>
      <c r="K255" s="11" t="e">
        <f>VLOOKUP(A255,HitBlock!$B$2:$I$1000,8,FALSE)</f>
        <v>#N/A</v>
      </c>
      <c r="L255" s="33" t="e">
        <f>VLOOKUP($A255,Points!$B$2:$U$1000,20,FALSE)</f>
        <v>#N/A</v>
      </c>
    </row>
    <row r="256" spans="1:12" x14ac:dyDescent="0.25">
      <c r="A256" s="4" t="s">
        <v>482</v>
      </c>
      <c r="B256" s="11" t="e">
        <f>VLOOKUP(A256,Points!$B$2:$U$1000,5,FALSE)</f>
        <v>#N/A</v>
      </c>
      <c r="C256" s="11" t="e">
        <f>VLOOKUP($A256,Points!$B$2:$U$1000,6,FALSE)</f>
        <v>#N/A</v>
      </c>
      <c r="D256" s="11" t="e">
        <f>VLOOKUP($A256,Points!$B$2:$U$1000,7,FALSE)</f>
        <v>#N/A</v>
      </c>
      <c r="E256" s="11" t="e">
        <f>VLOOKUP($A256,Points!$B$2:$U$1000,8,FALSE)</f>
        <v>#N/A</v>
      </c>
      <c r="F256" s="11" t="e">
        <f>VLOOKUP($A256,Points!$B$2:$U$1000,9,FALSE)</f>
        <v>#N/A</v>
      </c>
      <c r="G256" s="11" t="e">
        <f>VLOOKUP($A256,Points!$B$2:$U$1000,10,FALSE)</f>
        <v>#N/A</v>
      </c>
      <c r="H256" s="11" t="e">
        <f>VLOOKUP($A256,Points!$B$2:$U$1000,12,FALSE)</f>
        <v>#N/A</v>
      </c>
      <c r="I256" s="11" t="e">
        <f>VLOOKUP($A256,Points!$B$2:$U$1000,18,FALSE)</f>
        <v>#N/A</v>
      </c>
      <c r="J256" s="11" t="e">
        <f>VLOOKUP(A256,HitBlock!$B$2:$I$1000,6,FALSE)</f>
        <v>#N/A</v>
      </c>
      <c r="K256" s="11" t="e">
        <f>VLOOKUP(A256,HitBlock!$B$2:$I$1000,8,FALSE)</f>
        <v>#N/A</v>
      </c>
      <c r="L256" s="33" t="e">
        <f>VLOOKUP($A256,Points!$B$2:$U$1000,20,FALSE)</f>
        <v>#N/A</v>
      </c>
    </row>
    <row r="257" spans="1:12" x14ac:dyDescent="0.25">
      <c r="A257" s="4" t="s">
        <v>443</v>
      </c>
      <c r="B257" s="11" t="e">
        <f>VLOOKUP(A257,Points!$B$2:$U$1000,5,FALSE)</f>
        <v>#N/A</v>
      </c>
      <c r="C257" s="11" t="e">
        <f>VLOOKUP($A257,Points!$B$2:$U$1000,6,FALSE)</f>
        <v>#N/A</v>
      </c>
      <c r="D257" s="11" t="e">
        <f>VLOOKUP($A257,Points!$B$2:$U$1000,7,FALSE)</f>
        <v>#N/A</v>
      </c>
      <c r="E257" s="11" t="e">
        <f>VLOOKUP($A257,Points!$B$2:$U$1000,8,FALSE)</f>
        <v>#N/A</v>
      </c>
      <c r="F257" s="11" t="e">
        <f>VLOOKUP($A257,Points!$B$2:$U$1000,9,FALSE)</f>
        <v>#N/A</v>
      </c>
      <c r="G257" s="11" t="e">
        <f>VLOOKUP($A257,Points!$B$2:$U$1000,10,FALSE)</f>
        <v>#N/A</v>
      </c>
      <c r="H257" s="11" t="e">
        <f>VLOOKUP($A257,Points!$B$2:$U$1000,12,FALSE)</f>
        <v>#N/A</v>
      </c>
      <c r="I257" s="11" t="e">
        <f>VLOOKUP($A257,Points!$B$2:$U$1000,18,FALSE)</f>
        <v>#N/A</v>
      </c>
      <c r="J257" s="11" t="e">
        <f>VLOOKUP(A257,HitBlock!$B$2:$I$1000,6,FALSE)</f>
        <v>#N/A</v>
      </c>
      <c r="K257" s="11" t="e">
        <f>VLOOKUP(A257,HitBlock!$B$2:$I$1000,8,FALSE)</f>
        <v>#N/A</v>
      </c>
      <c r="L257" s="33" t="e">
        <f>VLOOKUP($A257,Points!$B$2:$U$1000,20,FALSE)</f>
        <v>#N/A</v>
      </c>
    </row>
    <row r="258" spans="1:12" x14ac:dyDescent="0.25">
      <c r="A258" s="4" t="s">
        <v>512</v>
      </c>
      <c r="B258" s="11" t="e">
        <f>VLOOKUP(A258,Points!$B$2:$U$1000,5,FALSE)</f>
        <v>#N/A</v>
      </c>
      <c r="C258" s="11" t="e">
        <f>VLOOKUP($A258,Points!$B$2:$U$1000,6,FALSE)</f>
        <v>#N/A</v>
      </c>
      <c r="D258" s="11" t="e">
        <f>VLOOKUP($A258,Points!$B$2:$U$1000,7,FALSE)</f>
        <v>#N/A</v>
      </c>
      <c r="E258" s="11" t="e">
        <f>VLOOKUP($A258,Points!$B$2:$U$1000,8,FALSE)</f>
        <v>#N/A</v>
      </c>
      <c r="F258" s="11" t="e">
        <f>VLOOKUP($A258,Points!$B$2:$U$1000,9,FALSE)</f>
        <v>#N/A</v>
      </c>
      <c r="G258" s="11" t="e">
        <f>VLOOKUP($A258,Points!$B$2:$U$1000,10,FALSE)</f>
        <v>#N/A</v>
      </c>
      <c r="H258" s="11" t="e">
        <f>VLOOKUP($A258,Points!$B$2:$U$1000,12,FALSE)</f>
        <v>#N/A</v>
      </c>
      <c r="I258" s="11" t="e">
        <f>VLOOKUP($A258,Points!$B$2:$U$1000,18,FALSE)</f>
        <v>#N/A</v>
      </c>
      <c r="J258" s="11" t="e">
        <f>VLOOKUP(A258,HitBlock!$B$2:$I$1000,6,FALSE)</f>
        <v>#N/A</v>
      </c>
      <c r="K258" s="11" t="e">
        <f>VLOOKUP(A258,HitBlock!$B$2:$I$1000,8,FALSE)</f>
        <v>#N/A</v>
      </c>
      <c r="L258" s="33" t="e">
        <f>VLOOKUP($A258,Points!$B$2:$U$1000,20,FALSE)</f>
        <v>#N/A</v>
      </c>
    </row>
    <row r="259" spans="1:12" x14ac:dyDescent="0.25">
      <c r="A259" s="4" t="s">
        <v>272</v>
      </c>
      <c r="B259" s="11" t="e">
        <f>VLOOKUP(A259,Points!$B$2:$U$1000,5,FALSE)</f>
        <v>#N/A</v>
      </c>
      <c r="C259" s="11" t="e">
        <f>VLOOKUP($A259,Points!$B$2:$U$1000,6,FALSE)</f>
        <v>#N/A</v>
      </c>
      <c r="D259" s="11" t="e">
        <f>VLOOKUP($A259,Points!$B$2:$U$1000,7,FALSE)</f>
        <v>#N/A</v>
      </c>
      <c r="E259" s="11" t="e">
        <f>VLOOKUP($A259,Points!$B$2:$U$1000,8,FALSE)</f>
        <v>#N/A</v>
      </c>
      <c r="F259" s="11" t="e">
        <f>VLOOKUP($A259,Points!$B$2:$U$1000,9,FALSE)</f>
        <v>#N/A</v>
      </c>
      <c r="G259" s="11" t="e">
        <f>VLOOKUP($A259,Points!$B$2:$U$1000,10,FALSE)</f>
        <v>#N/A</v>
      </c>
      <c r="H259" s="11" t="e">
        <f>VLOOKUP($A259,Points!$B$2:$U$1000,12,FALSE)</f>
        <v>#N/A</v>
      </c>
      <c r="I259" s="11" t="e">
        <f>VLOOKUP($A259,Points!$B$2:$U$1000,18,FALSE)</f>
        <v>#N/A</v>
      </c>
      <c r="J259" s="11" t="e">
        <f>VLOOKUP(A259,HitBlock!$B$2:$I$1000,6,FALSE)</f>
        <v>#N/A</v>
      </c>
      <c r="K259" s="11" t="e">
        <f>VLOOKUP(A259,HitBlock!$B$2:$I$1000,8,FALSE)</f>
        <v>#N/A</v>
      </c>
      <c r="L259" s="33" t="e">
        <f>VLOOKUP($A259,Points!$B$2:$U$1000,20,FALSE)</f>
        <v>#N/A</v>
      </c>
    </row>
    <row r="260" spans="1:12" x14ac:dyDescent="0.25">
      <c r="A260" s="4" t="s">
        <v>745</v>
      </c>
      <c r="B260" s="11" t="e">
        <f>VLOOKUP(A260,Points!$B$2:$U$1000,5,FALSE)</f>
        <v>#N/A</v>
      </c>
      <c r="C260" s="11" t="e">
        <f>VLOOKUP($A260,Points!$B$2:$U$1000,6,FALSE)</f>
        <v>#N/A</v>
      </c>
      <c r="D260" s="11" t="e">
        <f>VLOOKUP($A260,Points!$B$2:$U$1000,7,FALSE)</f>
        <v>#N/A</v>
      </c>
      <c r="E260" s="11" t="e">
        <f>VLOOKUP($A260,Points!$B$2:$U$1000,8,FALSE)</f>
        <v>#N/A</v>
      </c>
      <c r="F260" s="11" t="e">
        <f>VLOOKUP($A260,Points!$B$2:$U$1000,9,FALSE)</f>
        <v>#N/A</v>
      </c>
      <c r="G260" s="11" t="e">
        <f>VLOOKUP($A260,Points!$B$2:$U$1000,10,FALSE)</f>
        <v>#N/A</v>
      </c>
      <c r="H260" s="11" t="e">
        <f>VLOOKUP($A260,Points!$B$2:$U$1000,12,FALSE)</f>
        <v>#N/A</v>
      </c>
      <c r="I260" s="11" t="e">
        <f>VLOOKUP($A260,Points!$B$2:$U$1000,18,FALSE)</f>
        <v>#N/A</v>
      </c>
      <c r="J260" s="11" t="e">
        <f>VLOOKUP(A260,HitBlock!$B$2:$I$1000,6,FALSE)</f>
        <v>#N/A</v>
      </c>
      <c r="K260" s="11" t="e">
        <f>VLOOKUP(A260,HitBlock!$B$2:$I$1000,8,FALSE)</f>
        <v>#N/A</v>
      </c>
      <c r="L260" s="33" t="e">
        <f>VLOOKUP($A260,Points!$B$2:$U$1000,20,FALSE)</f>
        <v>#N/A</v>
      </c>
    </row>
    <row r="261" spans="1:12" x14ac:dyDescent="0.25">
      <c r="A261" s="4" t="s">
        <v>240</v>
      </c>
      <c r="B261" s="11" t="e">
        <f>VLOOKUP(A261,Points!$B$2:$U$1000,5,FALSE)</f>
        <v>#N/A</v>
      </c>
      <c r="C261" s="11" t="e">
        <f>VLOOKUP($A261,Points!$B$2:$U$1000,6,FALSE)</f>
        <v>#N/A</v>
      </c>
      <c r="D261" s="11" t="e">
        <f>VLOOKUP($A261,Points!$B$2:$U$1000,7,FALSE)</f>
        <v>#N/A</v>
      </c>
      <c r="E261" s="11" t="e">
        <f>VLOOKUP($A261,Points!$B$2:$U$1000,8,FALSE)</f>
        <v>#N/A</v>
      </c>
      <c r="F261" s="11" t="e">
        <f>VLOOKUP($A261,Points!$B$2:$U$1000,9,FALSE)</f>
        <v>#N/A</v>
      </c>
      <c r="G261" s="11" t="e">
        <f>VLOOKUP($A261,Points!$B$2:$U$1000,10,FALSE)</f>
        <v>#N/A</v>
      </c>
      <c r="H261" s="11" t="e">
        <f>VLOOKUP($A261,Points!$B$2:$U$1000,12,FALSE)</f>
        <v>#N/A</v>
      </c>
      <c r="I261" s="11" t="e">
        <f>VLOOKUP($A261,Points!$B$2:$U$1000,18,FALSE)</f>
        <v>#N/A</v>
      </c>
      <c r="J261" s="11" t="e">
        <f>VLOOKUP(A261,HitBlock!$B$2:$I$1000,6,FALSE)</f>
        <v>#N/A</v>
      </c>
      <c r="K261" s="11" t="e">
        <f>VLOOKUP(A261,HitBlock!$B$2:$I$1000,8,FALSE)</f>
        <v>#N/A</v>
      </c>
      <c r="L261" s="33" t="e">
        <f>VLOOKUP($A261,Points!$B$2:$U$1000,20,FALSE)</f>
        <v>#N/A</v>
      </c>
    </row>
    <row r="262" spans="1:12" x14ac:dyDescent="0.25">
      <c r="A262" s="4" t="s">
        <v>446</v>
      </c>
      <c r="B262" s="11" t="e">
        <f>VLOOKUP(A262,Points!$B$2:$U$1000,5,FALSE)</f>
        <v>#N/A</v>
      </c>
      <c r="C262" s="11" t="e">
        <f>VLOOKUP($A262,Points!$B$2:$U$1000,6,FALSE)</f>
        <v>#N/A</v>
      </c>
      <c r="D262" s="11" t="e">
        <f>VLOOKUP($A262,Points!$B$2:$U$1000,7,FALSE)</f>
        <v>#N/A</v>
      </c>
      <c r="E262" s="11" t="e">
        <f>VLOOKUP($A262,Points!$B$2:$U$1000,8,FALSE)</f>
        <v>#N/A</v>
      </c>
      <c r="F262" s="11" t="e">
        <f>VLOOKUP($A262,Points!$B$2:$U$1000,9,FALSE)</f>
        <v>#N/A</v>
      </c>
      <c r="G262" s="11" t="e">
        <f>VLOOKUP($A262,Points!$B$2:$U$1000,10,FALSE)</f>
        <v>#N/A</v>
      </c>
      <c r="H262" s="11" t="e">
        <f>VLOOKUP($A262,Points!$B$2:$U$1000,12,FALSE)</f>
        <v>#N/A</v>
      </c>
      <c r="I262" s="11" t="e">
        <f>VLOOKUP($A262,Points!$B$2:$U$1000,18,FALSE)</f>
        <v>#N/A</v>
      </c>
      <c r="J262" s="11" t="e">
        <f>VLOOKUP(A262,HitBlock!$B$2:$I$1000,6,FALSE)</f>
        <v>#N/A</v>
      </c>
      <c r="K262" s="11" t="e">
        <f>VLOOKUP(A262,HitBlock!$B$2:$I$1000,8,FALSE)</f>
        <v>#N/A</v>
      </c>
      <c r="L262" s="33" t="e">
        <f>VLOOKUP($A262,Points!$B$2:$U$1000,20,FALSE)</f>
        <v>#N/A</v>
      </c>
    </row>
    <row r="263" spans="1:12" x14ac:dyDescent="0.25">
      <c r="A263" s="4" t="s">
        <v>504</v>
      </c>
      <c r="B263" s="11" t="e">
        <f>VLOOKUP(A263,Points!$B$2:$U$1000,5,FALSE)</f>
        <v>#N/A</v>
      </c>
      <c r="C263" s="11" t="e">
        <f>VLOOKUP($A263,Points!$B$2:$U$1000,6,FALSE)</f>
        <v>#N/A</v>
      </c>
      <c r="D263" s="11" t="e">
        <f>VLOOKUP($A263,Points!$B$2:$U$1000,7,FALSE)</f>
        <v>#N/A</v>
      </c>
      <c r="E263" s="11" t="e">
        <f>VLOOKUP($A263,Points!$B$2:$U$1000,8,FALSE)</f>
        <v>#N/A</v>
      </c>
      <c r="F263" s="11" t="e">
        <f>VLOOKUP($A263,Points!$B$2:$U$1000,9,FALSE)</f>
        <v>#N/A</v>
      </c>
      <c r="G263" s="11" t="e">
        <f>VLOOKUP($A263,Points!$B$2:$U$1000,10,FALSE)</f>
        <v>#N/A</v>
      </c>
      <c r="H263" s="11" t="e">
        <f>VLOOKUP($A263,Points!$B$2:$U$1000,12,FALSE)</f>
        <v>#N/A</v>
      </c>
      <c r="I263" s="11" t="e">
        <f>VLOOKUP($A263,Points!$B$2:$U$1000,18,FALSE)</f>
        <v>#N/A</v>
      </c>
      <c r="J263" s="11" t="e">
        <f>VLOOKUP(A263,HitBlock!$B$2:$I$1000,6,FALSE)</f>
        <v>#N/A</v>
      </c>
      <c r="K263" s="11" t="e">
        <f>VLOOKUP(A263,HitBlock!$B$2:$I$1000,8,FALSE)</f>
        <v>#N/A</v>
      </c>
      <c r="L263" s="33" t="e">
        <f>VLOOKUP($A263,Points!$B$2:$U$1000,20,FALSE)</f>
        <v>#N/A</v>
      </c>
    </row>
    <row r="264" spans="1:12" x14ac:dyDescent="0.25">
      <c r="A264" s="4" t="s">
        <v>256</v>
      </c>
      <c r="B264" s="11" t="e">
        <f>VLOOKUP(A264,Points!$B$2:$U$1000,5,FALSE)</f>
        <v>#N/A</v>
      </c>
      <c r="C264" s="11" t="e">
        <f>VLOOKUP($A264,Points!$B$2:$U$1000,6,FALSE)</f>
        <v>#N/A</v>
      </c>
      <c r="D264" s="11" t="e">
        <f>VLOOKUP($A264,Points!$B$2:$U$1000,7,FALSE)</f>
        <v>#N/A</v>
      </c>
      <c r="E264" s="11" t="e">
        <f>VLOOKUP($A264,Points!$B$2:$U$1000,8,FALSE)</f>
        <v>#N/A</v>
      </c>
      <c r="F264" s="11" t="e">
        <f>VLOOKUP($A264,Points!$B$2:$U$1000,9,FALSE)</f>
        <v>#N/A</v>
      </c>
      <c r="G264" s="11" t="e">
        <f>VLOOKUP($A264,Points!$B$2:$U$1000,10,FALSE)</f>
        <v>#N/A</v>
      </c>
      <c r="H264" s="11" t="e">
        <f>VLOOKUP($A264,Points!$B$2:$U$1000,12,FALSE)</f>
        <v>#N/A</v>
      </c>
      <c r="I264" s="11" t="e">
        <f>VLOOKUP($A264,Points!$B$2:$U$1000,18,FALSE)</f>
        <v>#N/A</v>
      </c>
      <c r="J264" s="11" t="e">
        <f>VLOOKUP(A264,HitBlock!$B$2:$I$1000,6,FALSE)</f>
        <v>#N/A</v>
      </c>
      <c r="K264" s="11" t="e">
        <f>VLOOKUP(A264,HitBlock!$B$2:$I$1000,8,FALSE)</f>
        <v>#N/A</v>
      </c>
      <c r="L264" s="33" t="e">
        <f>VLOOKUP($A264,Points!$B$2:$U$1000,20,FALSE)</f>
        <v>#N/A</v>
      </c>
    </row>
    <row r="265" spans="1:12" x14ac:dyDescent="0.25">
      <c r="A265" s="4" t="s">
        <v>425</v>
      </c>
      <c r="B265" s="11" t="e">
        <f>VLOOKUP(A265,Points!$B$2:$U$1000,5,FALSE)</f>
        <v>#N/A</v>
      </c>
      <c r="C265" s="11" t="e">
        <f>VLOOKUP($A265,Points!$B$2:$U$1000,6,FALSE)</f>
        <v>#N/A</v>
      </c>
      <c r="D265" s="11" t="e">
        <f>VLOOKUP($A265,Points!$B$2:$U$1000,7,FALSE)</f>
        <v>#N/A</v>
      </c>
      <c r="E265" s="11" t="e">
        <f>VLOOKUP($A265,Points!$B$2:$U$1000,8,FALSE)</f>
        <v>#N/A</v>
      </c>
      <c r="F265" s="11" t="e">
        <f>VLOOKUP($A265,Points!$B$2:$U$1000,9,FALSE)</f>
        <v>#N/A</v>
      </c>
      <c r="G265" s="11" t="e">
        <f>VLOOKUP($A265,Points!$B$2:$U$1000,10,FALSE)</f>
        <v>#N/A</v>
      </c>
      <c r="H265" s="11" t="e">
        <f>VLOOKUP($A265,Points!$B$2:$U$1000,12,FALSE)</f>
        <v>#N/A</v>
      </c>
      <c r="I265" s="11" t="e">
        <f>VLOOKUP($A265,Points!$B$2:$U$1000,18,FALSE)</f>
        <v>#N/A</v>
      </c>
      <c r="J265" s="11" t="e">
        <f>VLOOKUP(A265,HitBlock!$B$2:$I$1000,6,FALSE)</f>
        <v>#N/A</v>
      </c>
      <c r="K265" s="11" t="e">
        <f>VLOOKUP(A265,HitBlock!$B$2:$I$1000,8,FALSE)</f>
        <v>#N/A</v>
      </c>
      <c r="L265" s="33" t="e">
        <f>VLOOKUP($A265,Points!$B$2:$U$1000,20,FALSE)</f>
        <v>#N/A</v>
      </c>
    </row>
    <row r="266" spans="1:12" x14ac:dyDescent="0.25">
      <c r="A266" s="4" t="s">
        <v>662</v>
      </c>
      <c r="B266" s="11" t="e">
        <f>VLOOKUP(A266,Points!$B$2:$U$1000,5,FALSE)</f>
        <v>#N/A</v>
      </c>
      <c r="C266" s="11" t="e">
        <f>VLOOKUP($A266,Points!$B$2:$U$1000,6,FALSE)</f>
        <v>#N/A</v>
      </c>
      <c r="D266" s="11" t="e">
        <f>VLOOKUP($A266,Points!$B$2:$U$1000,7,FALSE)</f>
        <v>#N/A</v>
      </c>
      <c r="E266" s="11" t="e">
        <f>VLOOKUP($A266,Points!$B$2:$U$1000,8,FALSE)</f>
        <v>#N/A</v>
      </c>
      <c r="F266" s="11" t="e">
        <f>VLOOKUP($A266,Points!$B$2:$U$1000,9,FALSE)</f>
        <v>#N/A</v>
      </c>
      <c r="G266" s="11" t="e">
        <f>VLOOKUP($A266,Points!$B$2:$U$1000,10,FALSE)</f>
        <v>#N/A</v>
      </c>
      <c r="H266" s="11" t="e">
        <f>VLOOKUP($A266,Points!$B$2:$U$1000,12,FALSE)</f>
        <v>#N/A</v>
      </c>
      <c r="I266" s="11" t="e">
        <f>VLOOKUP($A266,Points!$B$2:$U$1000,18,FALSE)</f>
        <v>#N/A</v>
      </c>
      <c r="J266" s="11" t="e">
        <f>VLOOKUP(A266,HitBlock!$B$2:$I$1000,6,FALSE)</f>
        <v>#N/A</v>
      </c>
      <c r="K266" s="11" t="e">
        <f>VLOOKUP(A266,HitBlock!$B$2:$I$1000,8,FALSE)</f>
        <v>#N/A</v>
      </c>
      <c r="L266" s="33" t="e">
        <f>VLOOKUP($A266,Points!$B$2:$U$1000,20,FALSE)</f>
        <v>#N/A</v>
      </c>
    </row>
    <row r="267" spans="1:12" x14ac:dyDescent="0.25">
      <c r="A267" s="4" t="s">
        <v>354</v>
      </c>
      <c r="B267" s="11" t="e">
        <f>VLOOKUP(A267,Points!$B$2:$U$1000,5,FALSE)</f>
        <v>#N/A</v>
      </c>
      <c r="C267" s="11" t="e">
        <f>VLOOKUP($A267,Points!$B$2:$U$1000,6,FALSE)</f>
        <v>#N/A</v>
      </c>
      <c r="D267" s="11" t="e">
        <f>VLOOKUP($A267,Points!$B$2:$U$1000,7,FALSE)</f>
        <v>#N/A</v>
      </c>
      <c r="E267" s="11" t="e">
        <f>VLOOKUP($A267,Points!$B$2:$U$1000,8,FALSE)</f>
        <v>#N/A</v>
      </c>
      <c r="F267" s="11" t="e">
        <f>VLOOKUP($A267,Points!$B$2:$U$1000,9,FALSE)</f>
        <v>#N/A</v>
      </c>
      <c r="G267" s="11" t="e">
        <f>VLOOKUP($A267,Points!$B$2:$U$1000,10,FALSE)</f>
        <v>#N/A</v>
      </c>
      <c r="H267" s="11" t="e">
        <f>VLOOKUP($A267,Points!$B$2:$U$1000,12,FALSE)</f>
        <v>#N/A</v>
      </c>
      <c r="I267" s="11" t="e">
        <f>VLOOKUP($A267,Points!$B$2:$U$1000,18,FALSE)</f>
        <v>#N/A</v>
      </c>
      <c r="J267" s="11" t="e">
        <f>VLOOKUP(A267,HitBlock!$B$2:$I$1000,6,FALSE)</f>
        <v>#N/A</v>
      </c>
      <c r="K267" s="11" t="e">
        <f>VLOOKUP(A267,HitBlock!$B$2:$I$1000,8,FALSE)</f>
        <v>#N/A</v>
      </c>
      <c r="L267" s="33" t="e">
        <f>VLOOKUP($A267,Points!$B$2:$U$1000,20,FALSE)</f>
        <v>#N/A</v>
      </c>
    </row>
    <row r="268" spans="1:12" x14ac:dyDescent="0.25">
      <c r="A268" s="4" t="s">
        <v>299</v>
      </c>
      <c r="B268" s="11" t="e">
        <f>VLOOKUP(A268,Points!$B$2:$U$1000,5,FALSE)</f>
        <v>#N/A</v>
      </c>
      <c r="C268" s="11" t="e">
        <f>VLOOKUP($A268,Points!$B$2:$U$1000,6,FALSE)</f>
        <v>#N/A</v>
      </c>
      <c r="D268" s="11" t="e">
        <f>VLOOKUP($A268,Points!$B$2:$U$1000,7,FALSE)</f>
        <v>#N/A</v>
      </c>
      <c r="E268" s="11" t="e">
        <f>VLOOKUP($A268,Points!$B$2:$U$1000,8,FALSE)</f>
        <v>#N/A</v>
      </c>
      <c r="F268" s="11" t="e">
        <f>VLOOKUP($A268,Points!$B$2:$U$1000,9,FALSE)</f>
        <v>#N/A</v>
      </c>
      <c r="G268" s="11" t="e">
        <f>VLOOKUP($A268,Points!$B$2:$U$1000,10,FALSE)</f>
        <v>#N/A</v>
      </c>
      <c r="H268" s="11" t="e">
        <f>VLOOKUP($A268,Points!$B$2:$U$1000,12,FALSE)</f>
        <v>#N/A</v>
      </c>
      <c r="I268" s="11" t="e">
        <f>VLOOKUP($A268,Points!$B$2:$U$1000,18,FALSE)</f>
        <v>#N/A</v>
      </c>
      <c r="J268" s="11" t="e">
        <f>VLOOKUP(A268,HitBlock!$B$2:$I$1000,6,FALSE)</f>
        <v>#N/A</v>
      </c>
      <c r="K268" s="11" t="e">
        <f>VLOOKUP(A268,HitBlock!$B$2:$I$1000,8,FALSE)</f>
        <v>#N/A</v>
      </c>
      <c r="L268" s="33" t="e">
        <f>VLOOKUP($A268,Points!$B$2:$U$1000,20,FALSE)</f>
        <v>#N/A</v>
      </c>
    </row>
    <row r="269" spans="1:12" x14ac:dyDescent="0.25">
      <c r="A269" s="4" t="s">
        <v>185</v>
      </c>
      <c r="B269" s="11" t="e">
        <f>VLOOKUP(A269,Points!$B$2:$U$1000,5,FALSE)</f>
        <v>#N/A</v>
      </c>
      <c r="C269" s="11" t="e">
        <f>VLOOKUP($A269,Points!$B$2:$U$1000,6,FALSE)</f>
        <v>#N/A</v>
      </c>
      <c r="D269" s="11" t="e">
        <f>VLOOKUP($A269,Points!$B$2:$U$1000,7,FALSE)</f>
        <v>#N/A</v>
      </c>
      <c r="E269" s="11" t="e">
        <f>VLOOKUP($A269,Points!$B$2:$U$1000,8,FALSE)</f>
        <v>#N/A</v>
      </c>
      <c r="F269" s="11" t="e">
        <f>VLOOKUP($A269,Points!$B$2:$U$1000,9,FALSE)</f>
        <v>#N/A</v>
      </c>
      <c r="G269" s="11" t="e">
        <f>VLOOKUP($A269,Points!$B$2:$U$1000,10,FALSE)</f>
        <v>#N/A</v>
      </c>
      <c r="H269" s="11" t="e">
        <f>VLOOKUP($A269,Points!$B$2:$U$1000,12,FALSE)</f>
        <v>#N/A</v>
      </c>
      <c r="I269" s="11" t="e">
        <f>VLOOKUP($A269,Points!$B$2:$U$1000,18,FALSE)</f>
        <v>#N/A</v>
      </c>
      <c r="J269" s="11" t="e">
        <f>VLOOKUP(A269,HitBlock!$B$2:$I$1000,6,FALSE)</f>
        <v>#N/A</v>
      </c>
      <c r="K269" s="11" t="e">
        <f>VLOOKUP(A269,HitBlock!$B$2:$I$1000,8,FALSE)</f>
        <v>#N/A</v>
      </c>
      <c r="L269" s="33" t="e">
        <f>VLOOKUP($A269,Points!$B$2:$U$1000,20,FALSE)</f>
        <v>#N/A</v>
      </c>
    </row>
    <row r="270" spans="1:12" x14ac:dyDescent="0.25">
      <c r="A270" s="4" t="s">
        <v>608</v>
      </c>
      <c r="B270" s="11" t="e">
        <f>VLOOKUP(A270,Points!$B$2:$U$1000,5,FALSE)</f>
        <v>#N/A</v>
      </c>
      <c r="C270" s="11" t="e">
        <f>VLOOKUP($A270,Points!$B$2:$U$1000,6,FALSE)</f>
        <v>#N/A</v>
      </c>
      <c r="D270" s="11" t="e">
        <f>VLOOKUP($A270,Points!$B$2:$U$1000,7,FALSE)</f>
        <v>#N/A</v>
      </c>
      <c r="E270" s="11" t="e">
        <f>VLOOKUP($A270,Points!$B$2:$U$1000,8,FALSE)</f>
        <v>#N/A</v>
      </c>
      <c r="F270" s="11" t="e">
        <f>VLOOKUP($A270,Points!$B$2:$U$1000,9,FALSE)</f>
        <v>#N/A</v>
      </c>
      <c r="G270" s="11" t="e">
        <f>VLOOKUP($A270,Points!$B$2:$U$1000,10,FALSE)</f>
        <v>#N/A</v>
      </c>
      <c r="H270" s="11" t="e">
        <f>VLOOKUP($A270,Points!$B$2:$U$1000,12,FALSE)</f>
        <v>#N/A</v>
      </c>
      <c r="I270" s="11" t="e">
        <f>VLOOKUP($A270,Points!$B$2:$U$1000,18,FALSE)</f>
        <v>#N/A</v>
      </c>
      <c r="J270" s="11" t="e">
        <f>VLOOKUP(A270,HitBlock!$B$2:$I$1000,6,FALSE)</f>
        <v>#N/A</v>
      </c>
      <c r="K270" s="11" t="e">
        <f>VLOOKUP(A270,HitBlock!$B$2:$I$1000,8,FALSE)</f>
        <v>#N/A</v>
      </c>
      <c r="L270" s="33" t="e">
        <f>VLOOKUP($A270,Points!$B$2:$U$1000,20,FALSE)</f>
        <v>#N/A</v>
      </c>
    </row>
    <row r="271" spans="1:12" x14ac:dyDescent="0.25">
      <c r="A271" s="4" t="s">
        <v>222</v>
      </c>
      <c r="B271" s="11" t="e">
        <f>VLOOKUP(A271,Points!$B$2:$U$1000,5,FALSE)</f>
        <v>#N/A</v>
      </c>
      <c r="C271" s="11" t="e">
        <f>VLOOKUP($A271,Points!$B$2:$U$1000,6,FALSE)</f>
        <v>#N/A</v>
      </c>
      <c r="D271" s="11" t="e">
        <f>VLOOKUP($A271,Points!$B$2:$U$1000,7,FALSE)</f>
        <v>#N/A</v>
      </c>
      <c r="E271" s="11" t="e">
        <f>VLOOKUP($A271,Points!$B$2:$U$1000,8,FALSE)</f>
        <v>#N/A</v>
      </c>
      <c r="F271" s="11" t="e">
        <f>VLOOKUP($A271,Points!$B$2:$U$1000,9,FALSE)</f>
        <v>#N/A</v>
      </c>
      <c r="G271" s="11" t="e">
        <f>VLOOKUP($A271,Points!$B$2:$U$1000,10,FALSE)</f>
        <v>#N/A</v>
      </c>
      <c r="H271" s="11" t="e">
        <f>VLOOKUP($A271,Points!$B$2:$U$1000,12,FALSE)</f>
        <v>#N/A</v>
      </c>
      <c r="I271" s="11" t="e">
        <f>VLOOKUP($A271,Points!$B$2:$U$1000,18,FALSE)</f>
        <v>#N/A</v>
      </c>
      <c r="J271" s="11" t="e">
        <f>VLOOKUP(A271,HitBlock!$B$2:$I$1000,6,FALSE)</f>
        <v>#N/A</v>
      </c>
      <c r="K271" s="11" t="e">
        <f>VLOOKUP(A271,HitBlock!$B$2:$I$1000,8,FALSE)</f>
        <v>#N/A</v>
      </c>
      <c r="L271" s="33" t="e">
        <f>VLOOKUP($A271,Points!$B$2:$U$1000,20,FALSE)</f>
        <v>#N/A</v>
      </c>
    </row>
    <row r="272" spans="1:12" x14ac:dyDescent="0.25">
      <c r="A272" s="4" t="s">
        <v>451</v>
      </c>
      <c r="B272" s="11" t="e">
        <f>VLOOKUP(A272,Points!$B$2:$U$1000,5,FALSE)</f>
        <v>#N/A</v>
      </c>
      <c r="C272" s="11" t="e">
        <f>VLOOKUP($A272,Points!$B$2:$U$1000,6,FALSE)</f>
        <v>#N/A</v>
      </c>
      <c r="D272" s="11" t="e">
        <f>VLOOKUP($A272,Points!$B$2:$U$1000,7,FALSE)</f>
        <v>#N/A</v>
      </c>
      <c r="E272" s="11" t="e">
        <f>VLOOKUP($A272,Points!$B$2:$U$1000,8,FALSE)</f>
        <v>#N/A</v>
      </c>
      <c r="F272" s="11" t="e">
        <f>VLOOKUP($A272,Points!$B$2:$U$1000,9,FALSE)</f>
        <v>#N/A</v>
      </c>
      <c r="G272" s="11" t="e">
        <f>VLOOKUP($A272,Points!$B$2:$U$1000,10,FALSE)</f>
        <v>#N/A</v>
      </c>
      <c r="H272" s="11" t="e">
        <f>VLOOKUP($A272,Points!$B$2:$U$1000,12,FALSE)</f>
        <v>#N/A</v>
      </c>
      <c r="I272" s="11" t="e">
        <f>VLOOKUP($A272,Points!$B$2:$U$1000,18,FALSE)</f>
        <v>#N/A</v>
      </c>
      <c r="J272" s="11" t="e">
        <f>VLOOKUP(A272,HitBlock!$B$2:$I$1000,6,FALSE)</f>
        <v>#N/A</v>
      </c>
      <c r="K272" s="11" t="e">
        <f>VLOOKUP(A272,HitBlock!$B$2:$I$1000,8,FALSE)</f>
        <v>#N/A</v>
      </c>
      <c r="L272" s="33" t="e">
        <f>VLOOKUP($A272,Points!$B$2:$U$1000,20,FALSE)</f>
        <v>#N/A</v>
      </c>
    </row>
    <row r="273" spans="1:12" x14ac:dyDescent="0.25">
      <c r="A273" s="4" t="s">
        <v>526</v>
      </c>
      <c r="B273" s="11" t="e">
        <f>VLOOKUP(A273,Points!$B$2:$U$1000,5,FALSE)</f>
        <v>#N/A</v>
      </c>
      <c r="C273" s="11" t="e">
        <f>VLOOKUP($A273,Points!$B$2:$U$1000,6,FALSE)</f>
        <v>#N/A</v>
      </c>
      <c r="D273" s="11" t="e">
        <f>VLOOKUP($A273,Points!$B$2:$U$1000,7,FALSE)</f>
        <v>#N/A</v>
      </c>
      <c r="E273" s="11" t="e">
        <f>VLOOKUP($A273,Points!$B$2:$U$1000,8,FALSE)</f>
        <v>#N/A</v>
      </c>
      <c r="F273" s="11" t="e">
        <f>VLOOKUP($A273,Points!$B$2:$U$1000,9,FALSE)</f>
        <v>#N/A</v>
      </c>
      <c r="G273" s="11" t="e">
        <f>VLOOKUP($A273,Points!$B$2:$U$1000,10,FALSE)</f>
        <v>#N/A</v>
      </c>
      <c r="H273" s="11" t="e">
        <f>VLOOKUP($A273,Points!$B$2:$U$1000,12,FALSE)</f>
        <v>#N/A</v>
      </c>
      <c r="I273" s="11" t="e">
        <f>VLOOKUP($A273,Points!$B$2:$U$1000,18,FALSE)</f>
        <v>#N/A</v>
      </c>
      <c r="J273" s="11" t="e">
        <f>VLOOKUP(A273,HitBlock!$B$2:$I$1000,6,FALSE)</f>
        <v>#N/A</v>
      </c>
      <c r="K273" s="11" t="e">
        <f>VLOOKUP(A273,HitBlock!$B$2:$I$1000,8,FALSE)</f>
        <v>#N/A</v>
      </c>
      <c r="L273" s="33" t="e">
        <f>VLOOKUP($A273,Points!$B$2:$U$1000,20,FALSE)</f>
        <v>#N/A</v>
      </c>
    </row>
    <row r="274" spans="1:12" x14ac:dyDescent="0.25">
      <c r="A274" s="4" t="s">
        <v>259</v>
      </c>
      <c r="B274" s="11" t="e">
        <f>VLOOKUP(A274,Points!$B$2:$U$1000,5,FALSE)</f>
        <v>#N/A</v>
      </c>
      <c r="C274" s="11" t="e">
        <f>VLOOKUP($A274,Points!$B$2:$U$1000,6,FALSE)</f>
        <v>#N/A</v>
      </c>
      <c r="D274" s="11" t="e">
        <f>VLOOKUP($A274,Points!$B$2:$U$1000,7,FALSE)</f>
        <v>#N/A</v>
      </c>
      <c r="E274" s="11" t="e">
        <f>VLOOKUP($A274,Points!$B$2:$U$1000,8,FALSE)</f>
        <v>#N/A</v>
      </c>
      <c r="F274" s="11" t="e">
        <f>VLOOKUP($A274,Points!$B$2:$U$1000,9,FALSE)</f>
        <v>#N/A</v>
      </c>
      <c r="G274" s="11" t="e">
        <f>VLOOKUP($A274,Points!$B$2:$U$1000,10,FALSE)</f>
        <v>#N/A</v>
      </c>
      <c r="H274" s="11" t="e">
        <f>VLOOKUP($A274,Points!$B$2:$U$1000,12,FALSE)</f>
        <v>#N/A</v>
      </c>
      <c r="I274" s="11" t="e">
        <f>VLOOKUP($A274,Points!$B$2:$U$1000,18,FALSE)</f>
        <v>#N/A</v>
      </c>
      <c r="J274" s="11" t="e">
        <f>VLOOKUP(A274,HitBlock!$B$2:$I$1000,6,FALSE)</f>
        <v>#N/A</v>
      </c>
      <c r="K274" s="11" t="e">
        <f>VLOOKUP(A274,HitBlock!$B$2:$I$1000,8,FALSE)</f>
        <v>#N/A</v>
      </c>
      <c r="L274" s="33" t="e">
        <f>VLOOKUP($A274,Points!$B$2:$U$1000,20,FALSE)</f>
        <v>#N/A</v>
      </c>
    </row>
    <row r="275" spans="1:12" x14ac:dyDescent="0.25">
      <c r="A275" s="4" t="s">
        <v>416</v>
      </c>
      <c r="B275" s="11" t="e">
        <f>VLOOKUP(A275,Points!$B$2:$U$1000,5,FALSE)</f>
        <v>#N/A</v>
      </c>
      <c r="C275" s="11" t="e">
        <f>VLOOKUP($A275,Points!$B$2:$U$1000,6,FALSE)</f>
        <v>#N/A</v>
      </c>
      <c r="D275" s="11" t="e">
        <f>VLOOKUP($A275,Points!$B$2:$U$1000,7,FALSE)</f>
        <v>#N/A</v>
      </c>
      <c r="E275" s="11" t="e">
        <f>VLOOKUP($A275,Points!$B$2:$U$1000,8,FALSE)</f>
        <v>#N/A</v>
      </c>
      <c r="F275" s="11" t="e">
        <f>VLOOKUP($A275,Points!$B$2:$U$1000,9,FALSE)</f>
        <v>#N/A</v>
      </c>
      <c r="G275" s="11" t="e">
        <f>VLOOKUP($A275,Points!$B$2:$U$1000,10,FALSE)</f>
        <v>#N/A</v>
      </c>
      <c r="H275" s="11" t="e">
        <f>VLOOKUP($A275,Points!$B$2:$U$1000,12,FALSE)</f>
        <v>#N/A</v>
      </c>
      <c r="I275" s="11" t="e">
        <f>VLOOKUP($A275,Points!$B$2:$U$1000,18,FALSE)</f>
        <v>#N/A</v>
      </c>
      <c r="J275" s="11" t="e">
        <f>VLOOKUP(A275,HitBlock!$B$2:$I$1000,6,FALSE)</f>
        <v>#N/A</v>
      </c>
      <c r="K275" s="11" t="e">
        <f>VLOOKUP(A275,HitBlock!$B$2:$I$1000,8,FALSE)</f>
        <v>#N/A</v>
      </c>
      <c r="L275" s="33" t="e">
        <f>VLOOKUP($A275,Points!$B$2:$U$1000,20,FALSE)</f>
        <v>#N/A</v>
      </c>
    </row>
    <row r="276" spans="1:12" x14ac:dyDescent="0.25">
      <c r="A276" s="4" t="s">
        <v>590</v>
      </c>
      <c r="B276" s="11" t="e">
        <f>VLOOKUP(A276,Points!$B$2:$U$1000,5,FALSE)</f>
        <v>#N/A</v>
      </c>
      <c r="C276" s="11" t="e">
        <f>VLOOKUP($A276,Points!$B$2:$U$1000,6,FALSE)</f>
        <v>#N/A</v>
      </c>
      <c r="D276" s="11" t="e">
        <f>VLOOKUP($A276,Points!$B$2:$U$1000,7,FALSE)</f>
        <v>#N/A</v>
      </c>
      <c r="E276" s="11" t="e">
        <f>VLOOKUP($A276,Points!$B$2:$U$1000,8,FALSE)</f>
        <v>#N/A</v>
      </c>
      <c r="F276" s="11" t="e">
        <f>VLOOKUP($A276,Points!$B$2:$U$1000,9,FALSE)</f>
        <v>#N/A</v>
      </c>
      <c r="G276" s="11" t="e">
        <f>VLOOKUP($A276,Points!$B$2:$U$1000,10,FALSE)</f>
        <v>#N/A</v>
      </c>
      <c r="H276" s="11" t="e">
        <f>VLOOKUP($A276,Points!$B$2:$U$1000,12,FALSE)</f>
        <v>#N/A</v>
      </c>
      <c r="I276" s="11" t="e">
        <f>VLOOKUP($A276,Points!$B$2:$U$1000,18,FALSE)</f>
        <v>#N/A</v>
      </c>
      <c r="J276" s="11" t="e">
        <f>VLOOKUP(A276,HitBlock!$B$2:$I$1000,6,FALSE)</f>
        <v>#N/A</v>
      </c>
      <c r="K276" s="11" t="e">
        <f>VLOOKUP(A276,HitBlock!$B$2:$I$1000,8,FALSE)</f>
        <v>#N/A</v>
      </c>
      <c r="L276" s="33" t="e">
        <f>VLOOKUP($A276,Points!$B$2:$U$1000,20,FALSE)</f>
        <v>#N/A</v>
      </c>
    </row>
    <row r="277" spans="1:12" x14ac:dyDescent="0.25">
      <c r="A277" s="4" t="s">
        <v>373</v>
      </c>
      <c r="B277" s="11" t="e">
        <f>VLOOKUP(A277,Points!$B$2:$U$1000,5,FALSE)</f>
        <v>#N/A</v>
      </c>
      <c r="C277" s="11" t="e">
        <f>VLOOKUP($A277,Points!$B$2:$U$1000,6,FALSE)</f>
        <v>#N/A</v>
      </c>
      <c r="D277" s="11" t="e">
        <f>VLOOKUP($A277,Points!$B$2:$U$1000,7,FALSE)</f>
        <v>#N/A</v>
      </c>
      <c r="E277" s="11" t="e">
        <f>VLOOKUP($A277,Points!$B$2:$U$1000,8,FALSE)</f>
        <v>#N/A</v>
      </c>
      <c r="F277" s="11" t="e">
        <f>VLOOKUP($A277,Points!$B$2:$U$1000,9,FALSE)</f>
        <v>#N/A</v>
      </c>
      <c r="G277" s="11" t="e">
        <f>VLOOKUP($A277,Points!$B$2:$U$1000,10,FALSE)</f>
        <v>#N/A</v>
      </c>
      <c r="H277" s="11" t="e">
        <f>VLOOKUP($A277,Points!$B$2:$U$1000,12,FALSE)</f>
        <v>#N/A</v>
      </c>
      <c r="I277" s="11" t="e">
        <f>VLOOKUP($A277,Points!$B$2:$U$1000,18,FALSE)</f>
        <v>#N/A</v>
      </c>
      <c r="J277" s="11" t="e">
        <f>VLOOKUP(A277,HitBlock!$B$2:$I$1000,6,FALSE)</f>
        <v>#N/A</v>
      </c>
      <c r="K277" s="11" t="e">
        <f>VLOOKUP(A277,HitBlock!$B$2:$I$1000,8,FALSE)</f>
        <v>#N/A</v>
      </c>
      <c r="L277" s="33" t="e">
        <f>VLOOKUP($A277,Points!$B$2:$U$1000,20,FALSE)</f>
        <v>#N/A</v>
      </c>
    </row>
    <row r="278" spans="1:12" x14ac:dyDescent="0.25">
      <c r="A278" s="4" t="s">
        <v>456</v>
      </c>
      <c r="B278" s="11" t="e">
        <f>VLOOKUP(A278,Points!$B$2:$U$1000,5,FALSE)</f>
        <v>#N/A</v>
      </c>
      <c r="C278" s="11" t="e">
        <f>VLOOKUP($A278,Points!$B$2:$U$1000,6,FALSE)</f>
        <v>#N/A</v>
      </c>
      <c r="D278" s="11" t="e">
        <f>VLOOKUP($A278,Points!$B$2:$U$1000,7,FALSE)</f>
        <v>#N/A</v>
      </c>
      <c r="E278" s="11" t="e">
        <f>VLOOKUP($A278,Points!$B$2:$U$1000,8,FALSE)</f>
        <v>#N/A</v>
      </c>
      <c r="F278" s="11" t="e">
        <f>VLOOKUP($A278,Points!$B$2:$U$1000,9,FALSE)</f>
        <v>#N/A</v>
      </c>
      <c r="G278" s="11" t="e">
        <f>VLOOKUP($A278,Points!$B$2:$U$1000,10,FALSE)</f>
        <v>#N/A</v>
      </c>
      <c r="H278" s="11" t="e">
        <f>VLOOKUP($A278,Points!$B$2:$U$1000,12,FALSE)</f>
        <v>#N/A</v>
      </c>
      <c r="I278" s="11" t="e">
        <f>VLOOKUP($A278,Points!$B$2:$U$1000,18,FALSE)</f>
        <v>#N/A</v>
      </c>
      <c r="J278" s="11" t="e">
        <f>VLOOKUP(A278,HitBlock!$B$2:$I$1000,6,FALSE)</f>
        <v>#N/A</v>
      </c>
      <c r="K278" s="11" t="e">
        <f>VLOOKUP(A278,HitBlock!$B$2:$I$1000,8,FALSE)</f>
        <v>#N/A</v>
      </c>
      <c r="L278" s="33" t="e">
        <f>VLOOKUP($A278,Points!$B$2:$U$1000,20,FALSE)</f>
        <v>#N/A</v>
      </c>
    </row>
    <row r="279" spans="1:12" x14ac:dyDescent="0.25">
      <c r="A279" s="4" t="s">
        <v>530</v>
      </c>
      <c r="B279" s="11" t="e">
        <f>VLOOKUP(A279,Points!$B$2:$U$1000,5,FALSE)</f>
        <v>#N/A</v>
      </c>
      <c r="C279" s="11" t="e">
        <f>VLOOKUP($A279,Points!$B$2:$U$1000,6,FALSE)</f>
        <v>#N/A</v>
      </c>
      <c r="D279" s="11" t="e">
        <f>VLOOKUP($A279,Points!$B$2:$U$1000,7,FALSE)</f>
        <v>#N/A</v>
      </c>
      <c r="E279" s="11" t="e">
        <f>VLOOKUP($A279,Points!$B$2:$U$1000,8,FALSE)</f>
        <v>#N/A</v>
      </c>
      <c r="F279" s="11" t="e">
        <f>VLOOKUP($A279,Points!$B$2:$U$1000,9,FALSE)</f>
        <v>#N/A</v>
      </c>
      <c r="G279" s="11" t="e">
        <f>VLOOKUP($A279,Points!$B$2:$U$1000,10,FALSE)</f>
        <v>#N/A</v>
      </c>
      <c r="H279" s="11" t="e">
        <f>VLOOKUP($A279,Points!$B$2:$U$1000,12,FALSE)</f>
        <v>#N/A</v>
      </c>
      <c r="I279" s="11" t="e">
        <f>VLOOKUP($A279,Points!$B$2:$U$1000,18,FALSE)</f>
        <v>#N/A</v>
      </c>
      <c r="J279" s="11" t="e">
        <f>VLOOKUP(A279,HitBlock!$B$2:$I$1000,6,FALSE)</f>
        <v>#N/A</v>
      </c>
      <c r="K279" s="11" t="e">
        <f>VLOOKUP(A279,HitBlock!$B$2:$I$1000,8,FALSE)</f>
        <v>#N/A</v>
      </c>
      <c r="L279" s="33" t="e">
        <f>VLOOKUP($A279,Points!$B$2:$U$1000,20,FALSE)</f>
        <v>#N/A</v>
      </c>
    </row>
    <row r="280" spans="1:12" x14ac:dyDescent="0.25">
      <c r="A280" s="4" t="s">
        <v>414</v>
      </c>
      <c r="B280" s="11" t="e">
        <f>VLOOKUP(A280,Points!$B$2:$U$1000,5,FALSE)</f>
        <v>#N/A</v>
      </c>
      <c r="C280" s="11" t="e">
        <f>VLOOKUP($A280,Points!$B$2:$U$1000,6,FALSE)</f>
        <v>#N/A</v>
      </c>
      <c r="D280" s="11" t="e">
        <f>VLOOKUP($A280,Points!$B$2:$U$1000,7,FALSE)</f>
        <v>#N/A</v>
      </c>
      <c r="E280" s="11" t="e">
        <f>VLOOKUP($A280,Points!$B$2:$U$1000,8,FALSE)</f>
        <v>#N/A</v>
      </c>
      <c r="F280" s="11" t="e">
        <f>VLOOKUP($A280,Points!$B$2:$U$1000,9,FALSE)</f>
        <v>#N/A</v>
      </c>
      <c r="G280" s="11" t="e">
        <f>VLOOKUP($A280,Points!$B$2:$U$1000,10,FALSE)</f>
        <v>#N/A</v>
      </c>
      <c r="H280" s="11" t="e">
        <f>VLOOKUP($A280,Points!$B$2:$U$1000,12,FALSE)</f>
        <v>#N/A</v>
      </c>
      <c r="I280" s="11" t="e">
        <f>VLOOKUP($A280,Points!$B$2:$U$1000,18,FALSE)</f>
        <v>#N/A</v>
      </c>
      <c r="J280" s="11" t="e">
        <f>VLOOKUP(A280,HitBlock!$B$2:$I$1000,6,FALSE)</f>
        <v>#N/A</v>
      </c>
      <c r="K280" s="11" t="e">
        <f>VLOOKUP(A280,HitBlock!$B$2:$I$1000,8,FALSE)</f>
        <v>#N/A</v>
      </c>
      <c r="L280" s="33" t="e">
        <f>VLOOKUP($A280,Points!$B$2:$U$1000,20,FALSE)</f>
        <v>#N/A</v>
      </c>
    </row>
    <row r="281" spans="1:12" x14ac:dyDescent="0.25">
      <c r="A281" s="4" t="s">
        <v>406</v>
      </c>
      <c r="B281" s="11" t="e">
        <f>VLOOKUP(A281,Points!$B$2:$U$1000,5,FALSE)</f>
        <v>#N/A</v>
      </c>
      <c r="C281" s="11" t="e">
        <f>VLOOKUP($A281,Points!$B$2:$U$1000,6,FALSE)</f>
        <v>#N/A</v>
      </c>
      <c r="D281" s="11" t="e">
        <f>VLOOKUP($A281,Points!$B$2:$U$1000,7,FALSE)</f>
        <v>#N/A</v>
      </c>
      <c r="E281" s="11" t="e">
        <f>VLOOKUP($A281,Points!$B$2:$U$1000,8,FALSE)</f>
        <v>#N/A</v>
      </c>
      <c r="F281" s="11" t="e">
        <f>VLOOKUP($A281,Points!$B$2:$U$1000,9,FALSE)</f>
        <v>#N/A</v>
      </c>
      <c r="G281" s="11" t="e">
        <f>VLOOKUP($A281,Points!$B$2:$U$1000,10,FALSE)</f>
        <v>#N/A</v>
      </c>
      <c r="H281" s="11" t="e">
        <f>VLOOKUP($A281,Points!$B$2:$U$1000,12,FALSE)</f>
        <v>#N/A</v>
      </c>
      <c r="I281" s="11" t="e">
        <f>VLOOKUP($A281,Points!$B$2:$U$1000,18,FALSE)</f>
        <v>#N/A</v>
      </c>
      <c r="J281" s="11" t="e">
        <f>VLOOKUP(A281,HitBlock!$B$2:$I$1000,6,FALSE)</f>
        <v>#N/A</v>
      </c>
      <c r="K281" s="11" t="e">
        <f>VLOOKUP(A281,HitBlock!$B$2:$I$1000,8,FALSE)</f>
        <v>#N/A</v>
      </c>
      <c r="L281" s="33" t="e">
        <f>VLOOKUP($A281,Points!$B$2:$U$1000,20,FALSE)</f>
        <v>#N/A</v>
      </c>
    </row>
    <row r="282" spans="1:12" x14ac:dyDescent="0.25">
      <c r="A282" s="4" t="s">
        <v>329</v>
      </c>
      <c r="B282" s="11" t="e">
        <f>VLOOKUP(A282,Points!$B$2:$U$1000,5,FALSE)</f>
        <v>#N/A</v>
      </c>
      <c r="C282" s="11" t="e">
        <f>VLOOKUP($A282,Points!$B$2:$U$1000,6,FALSE)</f>
        <v>#N/A</v>
      </c>
      <c r="D282" s="11" t="e">
        <f>VLOOKUP($A282,Points!$B$2:$U$1000,7,FALSE)</f>
        <v>#N/A</v>
      </c>
      <c r="E282" s="11" t="e">
        <f>VLOOKUP($A282,Points!$B$2:$U$1000,8,FALSE)</f>
        <v>#N/A</v>
      </c>
      <c r="F282" s="11" t="e">
        <f>VLOOKUP($A282,Points!$B$2:$U$1000,9,FALSE)</f>
        <v>#N/A</v>
      </c>
      <c r="G282" s="11" t="e">
        <f>VLOOKUP($A282,Points!$B$2:$U$1000,10,FALSE)</f>
        <v>#N/A</v>
      </c>
      <c r="H282" s="11" t="e">
        <f>VLOOKUP($A282,Points!$B$2:$U$1000,12,FALSE)</f>
        <v>#N/A</v>
      </c>
      <c r="I282" s="11" t="e">
        <f>VLOOKUP($A282,Points!$B$2:$U$1000,18,FALSE)</f>
        <v>#N/A</v>
      </c>
      <c r="J282" s="11" t="e">
        <f>VLOOKUP(A282,HitBlock!$B$2:$I$1000,6,FALSE)</f>
        <v>#N/A</v>
      </c>
      <c r="K282" s="11" t="e">
        <f>VLOOKUP(A282,HitBlock!$B$2:$I$1000,8,FALSE)</f>
        <v>#N/A</v>
      </c>
      <c r="L282" s="33" t="e">
        <f>VLOOKUP($A282,Points!$B$2:$U$1000,20,FALSE)</f>
        <v>#N/A</v>
      </c>
    </row>
    <row r="283" spans="1:12" x14ac:dyDescent="0.25">
      <c r="A283" s="4" t="s">
        <v>1009</v>
      </c>
      <c r="B283" s="11" t="e">
        <f>VLOOKUP(A283,Points!$B$2:$U$1000,5,FALSE)</f>
        <v>#N/A</v>
      </c>
      <c r="C283" s="11" t="e">
        <f>VLOOKUP($A283,Points!$B$2:$U$1000,6,FALSE)</f>
        <v>#N/A</v>
      </c>
      <c r="D283" s="11" t="e">
        <f>VLOOKUP($A283,Points!$B$2:$U$1000,7,FALSE)</f>
        <v>#N/A</v>
      </c>
      <c r="E283" s="11" t="e">
        <f>VLOOKUP($A283,Points!$B$2:$U$1000,8,FALSE)</f>
        <v>#N/A</v>
      </c>
      <c r="F283" s="11" t="e">
        <f>VLOOKUP($A283,Points!$B$2:$U$1000,9,FALSE)</f>
        <v>#N/A</v>
      </c>
      <c r="G283" s="11" t="e">
        <f>VLOOKUP($A283,Points!$B$2:$U$1000,10,FALSE)</f>
        <v>#N/A</v>
      </c>
      <c r="H283" s="11" t="e">
        <f>VLOOKUP($A283,Points!$B$2:$U$1000,12,FALSE)</f>
        <v>#N/A</v>
      </c>
      <c r="I283" s="11" t="e">
        <f>VLOOKUP($A283,Points!$B$2:$U$1000,18,FALSE)</f>
        <v>#N/A</v>
      </c>
      <c r="J283" s="11" t="e">
        <f>VLOOKUP(A283,HitBlock!$B$2:$I$1000,6,FALSE)</f>
        <v>#N/A</v>
      </c>
      <c r="K283" s="11" t="e">
        <f>VLOOKUP(A283,HitBlock!$B$2:$I$1000,8,FALSE)</f>
        <v>#N/A</v>
      </c>
      <c r="L283" s="33" t="e">
        <f>VLOOKUP($A283,Points!$B$2:$U$1000,20,FALSE)</f>
        <v>#N/A</v>
      </c>
    </row>
    <row r="284" spans="1:12" x14ac:dyDescent="0.25">
      <c r="A284" s="4" t="s">
        <v>827</v>
      </c>
      <c r="B284" s="11" t="e">
        <f>VLOOKUP(A284,Points!$B$2:$U$1000,5,FALSE)</f>
        <v>#N/A</v>
      </c>
      <c r="C284" s="11" t="e">
        <f>VLOOKUP($A284,Points!$B$2:$U$1000,6,FALSE)</f>
        <v>#N/A</v>
      </c>
      <c r="D284" s="11" t="e">
        <f>VLOOKUP($A284,Points!$B$2:$U$1000,7,FALSE)</f>
        <v>#N/A</v>
      </c>
      <c r="E284" s="11" t="e">
        <f>VLOOKUP($A284,Points!$B$2:$U$1000,8,FALSE)</f>
        <v>#N/A</v>
      </c>
      <c r="F284" s="11" t="e">
        <f>VLOOKUP($A284,Points!$B$2:$U$1000,9,FALSE)</f>
        <v>#N/A</v>
      </c>
      <c r="G284" s="11" t="e">
        <f>VLOOKUP($A284,Points!$B$2:$U$1000,10,FALSE)</f>
        <v>#N/A</v>
      </c>
      <c r="H284" s="11" t="e">
        <f>VLOOKUP($A284,Points!$B$2:$U$1000,12,FALSE)</f>
        <v>#N/A</v>
      </c>
      <c r="I284" s="11" t="e">
        <f>VLOOKUP($A284,Points!$B$2:$U$1000,18,FALSE)</f>
        <v>#N/A</v>
      </c>
      <c r="J284" s="11" t="e">
        <f>VLOOKUP(A284,HitBlock!$B$2:$I$1000,6,FALSE)</f>
        <v>#N/A</v>
      </c>
      <c r="K284" s="11" t="e">
        <f>VLOOKUP(A284,HitBlock!$B$2:$I$1000,8,FALSE)</f>
        <v>#N/A</v>
      </c>
      <c r="L284" s="33" t="e">
        <f>VLOOKUP($A284,Points!$B$2:$U$1000,20,FALSE)</f>
        <v>#N/A</v>
      </c>
    </row>
    <row r="285" spans="1:12" x14ac:dyDescent="0.25">
      <c r="A285" s="4" t="s">
        <v>435</v>
      </c>
      <c r="B285" s="11" t="e">
        <f>VLOOKUP(A285,Points!$B$2:$U$1000,5,FALSE)</f>
        <v>#N/A</v>
      </c>
      <c r="C285" s="11" t="e">
        <f>VLOOKUP($A285,Points!$B$2:$U$1000,6,FALSE)</f>
        <v>#N/A</v>
      </c>
      <c r="D285" s="11" t="e">
        <f>VLOOKUP($A285,Points!$B$2:$U$1000,7,FALSE)</f>
        <v>#N/A</v>
      </c>
      <c r="E285" s="11" t="e">
        <f>VLOOKUP($A285,Points!$B$2:$U$1000,8,FALSE)</f>
        <v>#N/A</v>
      </c>
      <c r="F285" s="11" t="e">
        <f>VLOOKUP($A285,Points!$B$2:$U$1000,9,FALSE)</f>
        <v>#N/A</v>
      </c>
      <c r="G285" s="11" t="e">
        <f>VLOOKUP($A285,Points!$B$2:$U$1000,10,FALSE)</f>
        <v>#N/A</v>
      </c>
      <c r="H285" s="11" t="e">
        <f>VLOOKUP($A285,Points!$B$2:$U$1000,12,FALSE)</f>
        <v>#N/A</v>
      </c>
      <c r="I285" s="11" t="e">
        <f>VLOOKUP($A285,Points!$B$2:$U$1000,18,FALSE)</f>
        <v>#N/A</v>
      </c>
      <c r="J285" s="11" t="e">
        <f>VLOOKUP(A285,HitBlock!$B$2:$I$1000,6,FALSE)</f>
        <v>#N/A</v>
      </c>
      <c r="K285" s="11" t="e">
        <f>VLOOKUP(A285,HitBlock!$B$2:$I$1000,8,FALSE)</f>
        <v>#N/A</v>
      </c>
      <c r="L285" s="33" t="e">
        <f>VLOOKUP($A285,Points!$B$2:$U$1000,20,FALSE)</f>
        <v>#N/A</v>
      </c>
    </row>
    <row r="286" spans="1:12" x14ac:dyDescent="0.25">
      <c r="A286" s="4" t="s">
        <v>413</v>
      </c>
      <c r="B286" s="11" t="e">
        <f>VLOOKUP(A286,Points!$B$2:$U$1000,5,FALSE)</f>
        <v>#N/A</v>
      </c>
      <c r="C286" s="11" t="e">
        <f>VLOOKUP($A286,Points!$B$2:$U$1000,6,FALSE)</f>
        <v>#N/A</v>
      </c>
      <c r="D286" s="11" t="e">
        <f>VLOOKUP($A286,Points!$B$2:$U$1000,7,FALSE)</f>
        <v>#N/A</v>
      </c>
      <c r="E286" s="11" t="e">
        <f>VLOOKUP($A286,Points!$B$2:$U$1000,8,FALSE)</f>
        <v>#N/A</v>
      </c>
      <c r="F286" s="11" t="e">
        <f>VLOOKUP($A286,Points!$B$2:$U$1000,9,FALSE)</f>
        <v>#N/A</v>
      </c>
      <c r="G286" s="11" t="e">
        <f>VLOOKUP($A286,Points!$B$2:$U$1000,10,FALSE)</f>
        <v>#N/A</v>
      </c>
      <c r="H286" s="11" t="e">
        <f>VLOOKUP($A286,Points!$B$2:$U$1000,12,FALSE)</f>
        <v>#N/A</v>
      </c>
      <c r="I286" s="11" t="e">
        <f>VLOOKUP($A286,Points!$B$2:$U$1000,18,FALSE)</f>
        <v>#N/A</v>
      </c>
      <c r="J286" s="11" t="e">
        <f>VLOOKUP(A286,HitBlock!$B$2:$I$1000,6,FALSE)</f>
        <v>#N/A</v>
      </c>
      <c r="K286" s="11" t="e">
        <f>VLOOKUP(A286,HitBlock!$B$2:$I$1000,8,FALSE)</f>
        <v>#N/A</v>
      </c>
      <c r="L286" s="33" t="e">
        <f>VLOOKUP($A286,Points!$B$2:$U$1000,20,FALSE)</f>
        <v>#N/A</v>
      </c>
    </row>
    <row r="287" spans="1:12" x14ac:dyDescent="0.25">
      <c r="A287" s="4" t="s">
        <v>687</v>
      </c>
      <c r="B287" s="11" t="e">
        <f>VLOOKUP(A287,Points!$B$2:$U$1000,5,FALSE)</f>
        <v>#N/A</v>
      </c>
      <c r="C287" s="11" t="e">
        <f>VLOOKUP($A287,Points!$B$2:$U$1000,6,FALSE)</f>
        <v>#N/A</v>
      </c>
      <c r="D287" s="11" t="e">
        <f>VLOOKUP($A287,Points!$B$2:$U$1000,7,FALSE)</f>
        <v>#N/A</v>
      </c>
      <c r="E287" s="11" t="e">
        <f>VLOOKUP($A287,Points!$B$2:$U$1000,8,FALSE)</f>
        <v>#N/A</v>
      </c>
      <c r="F287" s="11" t="e">
        <f>VLOOKUP($A287,Points!$B$2:$U$1000,9,FALSE)</f>
        <v>#N/A</v>
      </c>
      <c r="G287" s="11" t="e">
        <f>VLOOKUP($A287,Points!$B$2:$U$1000,10,FALSE)</f>
        <v>#N/A</v>
      </c>
      <c r="H287" s="11" t="e">
        <f>VLOOKUP($A287,Points!$B$2:$U$1000,12,FALSE)</f>
        <v>#N/A</v>
      </c>
      <c r="I287" s="11" t="e">
        <f>VLOOKUP($A287,Points!$B$2:$U$1000,18,FALSE)</f>
        <v>#N/A</v>
      </c>
      <c r="J287" s="11" t="e">
        <f>VLOOKUP(A287,HitBlock!$B$2:$I$1000,6,FALSE)</f>
        <v>#N/A</v>
      </c>
      <c r="K287" s="11" t="e">
        <f>VLOOKUP(A287,HitBlock!$B$2:$I$1000,8,FALSE)</f>
        <v>#N/A</v>
      </c>
      <c r="L287" s="33" t="e">
        <f>VLOOKUP($A287,Points!$B$2:$U$1000,20,FALSE)</f>
        <v>#N/A</v>
      </c>
    </row>
    <row r="288" spans="1:12" x14ac:dyDescent="0.25">
      <c r="A288" s="4" t="s">
        <v>466</v>
      </c>
      <c r="B288" s="11" t="e">
        <f>VLOOKUP(A288,Points!$B$2:$U$1000,5,FALSE)</f>
        <v>#N/A</v>
      </c>
      <c r="C288" s="11" t="e">
        <f>VLOOKUP($A288,Points!$B$2:$U$1000,6,FALSE)</f>
        <v>#N/A</v>
      </c>
      <c r="D288" s="11" t="e">
        <f>VLOOKUP($A288,Points!$B$2:$U$1000,7,FALSE)</f>
        <v>#N/A</v>
      </c>
      <c r="E288" s="11" t="e">
        <f>VLOOKUP($A288,Points!$B$2:$U$1000,8,FALSE)</f>
        <v>#N/A</v>
      </c>
      <c r="F288" s="11" t="e">
        <f>VLOOKUP($A288,Points!$B$2:$U$1000,9,FALSE)</f>
        <v>#N/A</v>
      </c>
      <c r="G288" s="11" t="e">
        <f>VLOOKUP($A288,Points!$B$2:$U$1000,10,FALSE)</f>
        <v>#N/A</v>
      </c>
      <c r="H288" s="11" t="e">
        <f>VLOOKUP($A288,Points!$B$2:$U$1000,12,FALSE)</f>
        <v>#N/A</v>
      </c>
      <c r="I288" s="11" t="e">
        <f>VLOOKUP($A288,Points!$B$2:$U$1000,18,FALSE)</f>
        <v>#N/A</v>
      </c>
      <c r="J288" s="11" t="e">
        <f>VLOOKUP(A288,HitBlock!$B$2:$I$1000,6,FALSE)</f>
        <v>#N/A</v>
      </c>
      <c r="K288" s="11" t="e">
        <f>VLOOKUP(A288,HitBlock!$B$2:$I$1000,8,FALSE)</f>
        <v>#N/A</v>
      </c>
      <c r="L288" s="33" t="e">
        <f>VLOOKUP($A288,Points!$B$2:$U$1000,20,FALSE)</f>
        <v>#N/A</v>
      </c>
    </row>
    <row r="289" spans="1:12" x14ac:dyDescent="0.25">
      <c r="A289" s="4" t="s">
        <v>440</v>
      </c>
      <c r="B289" s="11" t="e">
        <f>VLOOKUP(A289,Points!$B$2:$U$1000,5,FALSE)</f>
        <v>#N/A</v>
      </c>
      <c r="C289" s="11" t="e">
        <f>VLOOKUP($A289,Points!$B$2:$U$1000,6,FALSE)</f>
        <v>#N/A</v>
      </c>
      <c r="D289" s="11" t="e">
        <f>VLOOKUP($A289,Points!$B$2:$U$1000,7,FALSE)</f>
        <v>#N/A</v>
      </c>
      <c r="E289" s="11" t="e">
        <f>VLOOKUP($A289,Points!$B$2:$U$1000,8,FALSE)</f>
        <v>#N/A</v>
      </c>
      <c r="F289" s="11" t="e">
        <f>VLOOKUP($A289,Points!$B$2:$U$1000,9,FALSE)</f>
        <v>#N/A</v>
      </c>
      <c r="G289" s="11" t="e">
        <f>VLOOKUP($A289,Points!$B$2:$U$1000,10,FALSE)</f>
        <v>#N/A</v>
      </c>
      <c r="H289" s="11" t="e">
        <f>VLOOKUP($A289,Points!$B$2:$U$1000,12,FALSE)</f>
        <v>#N/A</v>
      </c>
      <c r="I289" s="11" t="e">
        <f>VLOOKUP($A289,Points!$B$2:$U$1000,18,FALSE)</f>
        <v>#N/A</v>
      </c>
      <c r="J289" s="11" t="e">
        <f>VLOOKUP(A289,HitBlock!$B$2:$I$1000,6,FALSE)</f>
        <v>#N/A</v>
      </c>
      <c r="K289" s="11" t="e">
        <f>VLOOKUP(A289,HitBlock!$B$2:$I$1000,8,FALSE)</f>
        <v>#N/A</v>
      </c>
      <c r="L289" s="33" t="e">
        <f>VLOOKUP($A289,Points!$B$2:$U$1000,20,FALSE)</f>
        <v>#N/A</v>
      </c>
    </row>
    <row r="290" spans="1:12" x14ac:dyDescent="0.25">
      <c r="A290" s="4" t="s">
        <v>321</v>
      </c>
      <c r="B290" s="11" t="e">
        <f>VLOOKUP(A290,Points!$B$2:$U$1000,5,FALSE)</f>
        <v>#N/A</v>
      </c>
      <c r="C290" s="11" t="e">
        <f>VLOOKUP($A290,Points!$B$2:$U$1000,6,FALSE)</f>
        <v>#N/A</v>
      </c>
      <c r="D290" s="11" t="e">
        <f>VLOOKUP($A290,Points!$B$2:$U$1000,7,FALSE)</f>
        <v>#N/A</v>
      </c>
      <c r="E290" s="11" t="e">
        <f>VLOOKUP($A290,Points!$B$2:$U$1000,8,FALSE)</f>
        <v>#N/A</v>
      </c>
      <c r="F290" s="11" t="e">
        <f>VLOOKUP($A290,Points!$B$2:$U$1000,9,FALSE)</f>
        <v>#N/A</v>
      </c>
      <c r="G290" s="11" t="e">
        <f>VLOOKUP($A290,Points!$B$2:$U$1000,10,FALSE)</f>
        <v>#N/A</v>
      </c>
      <c r="H290" s="11" t="e">
        <f>VLOOKUP($A290,Points!$B$2:$U$1000,12,FALSE)</f>
        <v>#N/A</v>
      </c>
      <c r="I290" s="11" t="e">
        <f>VLOOKUP($A290,Points!$B$2:$U$1000,18,FALSE)</f>
        <v>#N/A</v>
      </c>
      <c r="J290" s="11" t="e">
        <f>VLOOKUP(A290,HitBlock!$B$2:$I$1000,6,FALSE)</f>
        <v>#N/A</v>
      </c>
      <c r="K290" s="11" t="e">
        <f>VLOOKUP(A290,HitBlock!$B$2:$I$1000,8,FALSE)</f>
        <v>#N/A</v>
      </c>
      <c r="L290" s="33" t="e">
        <f>VLOOKUP($A290,Points!$B$2:$U$1000,20,FALSE)</f>
        <v>#N/A</v>
      </c>
    </row>
    <row r="291" spans="1:12" x14ac:dyDescent="0.25">
      <c r="A291" s="4" t="s">
        <v>403</v>
      </c>
      <c r="B291" s="11" t="e">
        <f>VLOOKUP(A291,Points!$B$2:$U$1000,5,FALSE)</f>
        <v>#N/A</v>
      </c>
      <c r="C291" s="11" t="e">
        <f>VLOOKUP($A291,Points!$B$2:$U$1000,6,FALSE)</f>
        <v>#N/A</v>
      </c>
      <c r="D291" s="11" t="e">
        <f>VLOOKUP($A291,Points!$B$2:$U$1000,7,FALSE)</f>
        <v>#N/A</v>
      </c>
      <c r="E291" s="11" t="e">
        <f>VLOOKUP($A291,Points!$B$2:$U$1000,8,FALSE)</f>
        <v>#N/A</v>
      </c>
      <c r="F291" s="11" t="e">
        <f>VLOOKUP($A291,Points!$B$2:$U$1000,9,FALSE)</f>
        <v>#N/A</v>
      </c>
      <c r="G291" s="11" t="e">
        <f>VLOOKUP($A291,Points!$B$2:$U$1000,10,FALSE)</f>
        <v>#N/A</v>
      </c>
      <c r="H291" s="11" t="e">
        <f>VLOOKUP($A291,Points!$B$2:$U$1000,12,FALSE)</f>
        <v>#N/A</v>
      </c>
      <c r="I291" s="11" t="e">
        <f>VLOOKUP($A291,Points!$B$2:$U$1000,18,FALSE)</f>
        <v>#N/A</v>
      </c>
      <c r="J291" s="11" t="e">
        <f>VLOOKUP(A291,HitBlock!$B$2:$I$1000,6,FALSE)</f>
        <v>#N/A</v>
      </c>
      <c r="K291" s="11" t="e">
        <f>VLOOKUP(A291,HitBlock!$B$2:$I$1000,8,FALSE)</f>
        <v>#N/A</v>
      </c>
      <c r="L291" s="33" t="e">
        <f>VLOOKUP($A291,Points!$B$2:$U$1000,20,FALSE)</f>
        <v>#N/A</v>
      </c>
    </row>
    <row r="292" spans="1:12" x14ac:dyDescent="0.25">
      <c r="A292" s="4" t="s">
        <v>274</v>
      </c>
      <c r="B292" s="11" t="e">
        <f>VLOOKUP(A292,Points!$B$2:$U$1000,5,FALSE)</f>
        <v>#N/A</v>
      </c>
      <c r="C292" s="11" t="e">
        <f>VLOOKUP($A292,Points!$B$2:$U$1000,6,FALSE)</f>
        <v>#N/A</v>
      </c>
      <c r="D292" s="11" t="e">
        <f>VLOOKUP($A292,Points!$B$2:$U$1000,7,FALSE)</f>
        <v>#N/A</v>
      </c>
      <c r="E292" s="11" t="e">
        <f>VLOOKUP($A292,Points!$B$2:$U$1000,8,FALSE)</f>
        <v>#N/A</v>
      </c>
      <c r="F292" s="11" t="e">
        <f>VLOOKUP($A292,Points!$B$2:$U$1000,9,FALSE)</f>
        <v>#N/A</v>
      </c>
      <c r="G292" s="11" t="e">
        <f>VLOOKUP($A292,Points!$B$2:$U$1000,10,FALSE)</f>
        <v>#N/A</v>
      </c>
      <c r="H292" s="11" t="e">
        <f>VLOOKUP($A292,Points!$B$2:$U$1000,12,FALSE)</f>
        <v>#N/A</v>
      </c>
      <c r="I292" s="11" t="e">
        <f>VLOOKUP($A292,Points!$B$2:$U$1000,18,FALSE)</f>
        <v>#N/A</v>
      </c>
      <c r="J292" s="11" t="e">
        <f>VLOOKUP(A292,HitBlock!$B$2:$I$1000,6,FALSE)</f>
        <v>#N/A</v>
      </c>
      <c r="K292" s="11" t="e">
        <f>VLOOKUP(A292,HitBlock!$B$2:$I$1000,8,FALSE)</f>
        <v>#N/A</v>
      </c>
      <c r="L292" s="33" t="e">
        <f>VLOOKUP($A292,Points!$B$2:$U$1000,20,FALSE)</f>
        <v>#N/A</v>
      </c>
    </row>
    <row r="293" spans="1:12" x14ac:dyDescent="0.25">
      <c r="A293" s="4" t="s">
        <v>470</v>
      </c>
      <c r="B293" s="11" t="e">
        <f>VLOOKUP(A293,Points!$B$2:$U$1000,5,FALSE)</f>
        <v>#N/A</v>
      </c>
      <c r="C293" s="11" t="e">
        <f>VLOOKUP($A293,Points!$B$2:$U$1000,6,FALSE)</f>
        <v>#N/A</v>
      </c>
      <c r="D293" s="11" t="e">
        <f>VLOOKUP($A293,Points!$B$2:$U$1000,7,FALSE)</f>
        <v>#N/A</v>
      </c>
      <c r="E293" s="11" t="e">
        <f>VLOOKUP($A293,Points!$B$2:$U$1000,8,FALSE)</f>
        <v>#N/A</v>
      </c>
      <c r="F293" s="11" t="e">
        <f>VLOOKUP($A293,Points!$B$2:$U$1000,9,FALSE)</f>
        <v>#N/A</v>
      </c>
      <c r="G293" s="11" t="e">
        <f>VLOOKUP($A293,Points!$B$2:$U$1000,10,FALSE)</f>
        <v>#N/A</v>
      </c>
      <c r="H293" s="11" t="e">
        <f>VLOOKUP($A293,Points!$B$2:$U$1000,12,FALSE)</f>
        <v>#N/A</v>
      </c>
      <c r="I293" s="11" t="e">
        <f>VLOOKUP($A293,Points!$B$2:$U$1000,18,FALSE)</f>
        <v>#N/A</v>
      </c>
      <c r="J293" s="11" t="e">
        <f>VLOOKUP(A293,HitBlock!$B$2:$I$1000,6,FALSE)</f>
        <v>#N/A</v>
      </c>
      <c r="K293" s="11" t="e">
        <f>VLOOKUP(A293,HitBlock!$B$2:$I$1000,8,FALSE)</f>
        <v>#N/A</v>
      </c>
      <c r="L293" s="33" t="e">
        <f>VLOOKUP($A293,Points!$B$2:$U$1000,20,FALSE)</f>
        <v>#N/A</v>
      </c>
    </row>
    <row r="294" spans="1:12" x14ac:dyDescent="0.25">
      <c r="A294" s="4" t="s">
        <v>347</v>
      </c>
      <c r="B294" s="11" t="e">
        <f>VLOOKUP(A294,Points!$B$2:$U$1000,5,FALSE)</f>
        <v>#N/A</v>
      </c>
      <c r="C294" s="11" t="e">
        <f>VLOOKUP($A294,Points!$B$2:$U$1000,6,FALSE)</f>
        <v>#N/A</v>
      </c>
      <c r="D294" s="11" t="e">
        <f>VLOOKUP($A294,Points!$B$2:$U$1000,7,FALSE)</f>
        <v>#N/A</v>
      </c>
      <c r="E294" s="11" t="e">
        <f>VLOOKUP($A294,Points!$B$2:$U$1000,8,FALSE)</f>
        <v>#N/A</v>
      </c>
      <c r="F294" s="11" t="e">
        <f>VLOOKUP($A294,Points!$B$2:$U$1000,9,FALSE)</f>
        <v>#N/A</v>
      </c>
      <c r="G294" s="11" t="e">
        <f>VLOOKUP($A294,Points!$B$2:$U$1000,10,FALSE)</f>
        <v>#N/A</v>
      </c>
      <c r="H294" s="11" t="e">
        <f>VLOOKUP($A294,Points!$B$2:$U$1000,12,FALSE)</f>
        <v>#N/A</v>
      </c>
      <c r="I294" s="11" t="e">
        <f>VLOOKUP($A294,Points!$B$2:$U$1000,18,FALSE)</f>
        <v>#N/A</v>
      </c>
      <c r="J294" s="11" t="e">
        <f>VLOOKUP(A294,HitBlock!$B$2:$I$1000,6,FALSE)</f>
        <v>#N/A</v>
      </c>
      <c r="K294" s="11" t="e">
        <f>VLOOKUP(A294,HitBlock!$B$2:$I$1000,8,FALSE)</f>
        <v>#N/A</v>
      </c>
      <c r="L294" s="33" t="e">
        <f>VLOOKUP($A294,Points!$B$2:$U$1000,20,FALSE)</f>
        <v>#N/A</v>
      </c>
    </row>
    <row r="295" spans="1:12" x14ac:dyDescent="0.25">
      <c r="A295" s="4" t="s">
        <v>418</v>
      </c>
      <c r="B295" s="11" t="e">
        <f>VLOOKUP(A295,Points!$B$2:$U$1000,5,FALSE)</f>
        <v>#N/A</v>
      </c>
      <c r="C295" s="11" t="e">
        <f>VLOOKUP($A295,Points!$B$2:$U$1000,6,FALSE)</f>
        <v>#N/A</v>
      </c>
      <c r="D295" s="11" t="e">
        <f>VLOOKUP($A295,Points!$B$2:$U$1000,7,FALSE)</f>
        <v>#N/A</v>
      </c>
      <c r="E295" s="11" t="e">
        <f>VLOOKUP($A295,Points!$B$2:$U$1000,8,FALSE)</f>
        <v>#N/A</v>
      </c>
      <c r="F295" s="11" t="e">
        <f>VLOOKUP($A295,Points!$B$2:$U$1000,9,FALSE)</f>
        <v>#N/A</v>
      </c>
      <c r="G295" s="11" t="e">
        <f>VLOOKUP($A295,Points!$B$2:$U$1000,10,FALSE)</f>
        <v>#N/A</v>
      </c>
      <c r="H295" s="11" t="e">
        <f>VLOOKUP($A295,Points!$B$2:$U$1000,12,FALSE)</f>
        <v>#N/A</v>
      </c>
      <c r="I295" s="11" t="e">
        <f>VLOOKUP($A295,Points!$B$2:$U$1000,18,FALSE)</f>
        <v>#N/A</v>
      </c>
      <c r="J295" s="11" t="e">
        <f>VLOOKUP(A295,HitBlock!$B$2:$I$1000,6,FALSE)</f>
        <v>#N/A</v>
      </c>
      <c r="K295" s="11" t="e">
        <f>VLOOKUP(A295,HitBlock!$B$2:$I$1000,8,FALSE)</f>
        <v>#N/A</v>
      </c>
      <c r="L295" s="33" t="e">
        <f>VLOOKUP($A295,Points!$B$2:$U$1000,20,FALSE)</f>
        <v>#N/A</v>
      </c>
    </row>
    <row r="296" spans="1:12" x14ac:dyDescent="0.25">
      <c r="A296" s="4" t="s">
        <v>364</v>
      </c>
      <c r="B296" s="11" t="e">
        <f>VLOOKUP(A296,Points!$B$2:$U$1000,5,FALSE)</f>
        <v>#N/A</v>
      </c>
      <c r="C296" s="11" t="e">
        <f>VLOOKUP($A296,Points!$B$2:$U$1000,6,FALSE)</f>
        <v>#N/A</v>
      </c>
      <c r="D296" s="11" t="e">
        <f>VLOOKUP($A296,Points!$B$2:$U$1000,7,FALSE)</f>
        <v>#N/A</v>
      </c>
      <c r="E296" s="11" t="e">
        <f>VLOOKUP($A296,Points!$B$2:$U$1000,8,FALSE)</f>
        <v>#N/A</v>
      </c>
      <c r="F296" s="11" t="e">
        <f>VLOOKUP($A296,Points!$B$2:$U$1000,9,FALSE)</f>
        <v>#N/A</v>
      </c>
      <c r="G296" s="11" t="e">
        <f>VLOOKUP($A296,Points!$B$2:$U$1000,10,FALSE)</f>
        <v>#N/A</v>
      </c>
      <c r="H296" s="11" t="e">
        <f>VLOOKUP($A296,Points!$B$2:$U$1000,12,FALSE)</f>
        <v>#N/A</v>
      </c>
      <c r="I296" s="11" t="e">
        <f>VLOOKUP($A296,Points!$B$2:$U$1000,18,FALSE)</f>
        <v>#N/A</v>
      </c>
      <c r="J296" s="11" t="e">
        <f>VLOOKUP(A296,HitBlock!$B$2:$I$1000,6,FALSE)</f>
        <v>#N/A</v>
      </c>
      <c r="K296" s="11" t="e">
        <f>VLOOKUP(A296,HitBlock!$B$2:$I$1000,8,FALSE)</f>
        <v>#N/A</v>
      </c>
      <c r="L296" s="33" t="e">
        <f>VLOOKUP($A296,Points!$B$2:$U$1000,20,FALSE)</f>
        <v>#N/A</v>
      </c>
    </row>
    <row r="297" spans="1:12" x14ac:dyDescent="0.25">
      <c r="A297" s="4" t="s">
        <v>218</v>
      </c>
      <c r="B297" s="11" t="e">
        <f>VLOOKUP(A297,Points!$B$2:$U$1000,5,FALSE)</f>
        <v>#N/A</v>
      </c>
      <c r="C297" s="11" t="e">
        <f>VLOOKUP($A297,Points!$B$2:$U$1000,6,FALSE)</f>
        <v>#N/A</v>
      </c>
      <c r="D297" s="11" t="e">
        <f>VLOOKUP($A297,Points!$B$2:$U$1000,7,FALSE)</f>
        <v>#N/A</v>
      </c>
      <c r="E297" s="11" t="e">
        <f>VLOOKUP($A297,Points!$B$2:$U$1000,8,FALSE)</f>
        <v>#N/A</v>
      </c>
      <c r="F297" s="11" t="e">
        <f>VLOOKUP($A297,Points!$B$2:$U$1000,9,FALSE)</f>
        <v>#N/A</v>
      </c>
      <c r="G297" s="11" t="e">
        <f>VLOOKUP($A297,Points!$B$2:$U$1000,10,FALSE)</f>
        <v>#N/A</v>
      </c>
      <c r="H297" s="11" t="e">
        <f>VLOOKUP($A297,Points!$B$2:$U$1000,12,FALSE)</f>
        <v>#N/A</v>
      </c>
      <c r="I297" s="11" t="e">
        <f>VLOOKUP($A297,Points!$B$2:$U$1000,18,FALSE)</f>
        <v>#N/A</v>
      </c>
      <c r="J297" s="11" t="e">
        <f>VLOOKUP(A297,HitBlock!$B$2:$I$1000,6,FALSE)</f>
        <v>#N/A</v>
      </c>
      <c r="K297" s="11" t="e">
        <f>VLOOKUP(A297,HitBlock!$B$2:$I$1000,8,FALSE)</f>
        <v>#N/A</v>
      </c>
      <c r="L297" s="33" t="e">
        <f>VLOOKUP($A297,Points!$B$2:$U$1000,20,FALSE)</f>
        <v>#N/A</v>
      </c>
    </row>
    <row r="298" spans="1:12" x14ac:dyDescent="0.25">
      <c r="A298" s="4" t="s">
        <v>201</v>
      </c>
      <c r="B298" s="11" t="e">
        <f>VLOOKUP(A298,Points!$B$2:$U$1000,5,FALSE)</f>
        <v>#N/A</v>
      </c>
      <c r="C298" s="11" t="e">
        <f>VLOOKUP($A298,Points!$B$2:$U$1000,6,FALSE)</f>
        <v>#N/A</v>
      </c>
      <c r="D298" s="11" t="e">
        <f>VLOOKUP($A298,Points!$B$2:$U$1000,7,FALSE)</f>
        <v>#N/A</v>
      </c>
      <c r="E298" s="11" t="e">
        <f>VLOOKUP($A298,Points!$B$2:$U$1000,8,FALSE)</f>
        <v>#N/A</v>
      </c>
      <c r="F298" s="11" t="e">
        <f>VLOOKUP($A298,Points!$B$2:$U$1000,9,FALSE)</f>
        <v>#N/A</v>
      </c>
      <c r="G298" s="11" t="e">
        <f>VLOOKUP($A298,Points!$B$2:$U$1000,10,FALSE)</f>
        <v>#N/A</v>
      </c>
      <c r="H298" s="11" t="e">
        <f>VLOOKUP($A298,Points!$B$2:$U$1000,12,FALSE)</f>
        <v>#N/A</v>
      </c>
      <c r="I298" s="11" t="e">
        <f>VLOOKUP($A298,Points!$B$2:$U$1000,18,FALSE)</f>
        <v>#N/A</v>
      </c>
      <c r="J298" s="11" t="e">
        <f>VLOOKUP(A298,HitBlock!$B$2:$I$1000,6,FALSE)</f>
        <v>#N/A</v>
      </c>
      <c r="K298" s="11" t="e">
        <f>VLOOKUP(A298,HitBlock!$B$2:$I$1000,8,FALSE)</f>
        <v>#N/A</v>
      </c>
      <c r="L298" s="33" t="e">
        <f>VLOOKUP($A298,Points!$B$2:$U$1000,20,FALSE)</f>
        <v>#N/A</v>
      </c>
    </row>
    <row r="299" spans="1:12" x14ac:dyDescent="0.25">
      <c r="A299" s="4" t="s">
        <v>502</v>
      </c>
      <c r="B299" s="11" t="e">
        <f>VLOOKUP(A299,Points!$B$2:$U$1000,5,FALSE)</f>
        <v>#N/A</v>
      </c>
      <c r="C299" s="11" t="e">
        <f>VLOOKUP($A299,Points!$B$2:$U$1000,6,FALSE)</f>
        <v>#N/A</v>
      </c>
      <c r="D299" s="11" t="e">
        <f>VLOOKUP($A299,Points!$B$2:$U$1000,7,FALSE)</f>
        <v>#N/A</v>
      </c>
      <c r="E299" s="11" t="e">
        <f>VLOOKUP($A299,Points!$B$2:$U$1000,8,FALSE)</f>
        <v>#N/A</v>
      </c>
      <c r="F299" s="11" t="e">
        <f>VLOOKUP($A299,Points!$B$2:$U$1000,9,FALSE)</f>
        <v>#N/A</v>
      </c>
      <c r="G299" s="11" t="e">
        <f>VLOOKUP($A299,Points!$B$2:$U$1000,10,FALSE)</f>
        <v>#N/A</v>
      </c>
      <c r="H299" s="11" t="e">
        <f>VLOOKUP($A299,Points!$B$2:$U$1000,12,FALSE)</f>
        <v>#N/A</v>
      </c>
      <c r="I299" s="11" t="e">
        <f>VLOOKUP($A299,Points!$B$2:$U$1000,18,FALSE)</f>
        <v>#N/A</v>
      </c>
      <c r="J299" s="11" t="e">
        <f>VLOOKUP(A299,HitBlock!$B$2:$I$1000,6,FALSE)</f>
        <v>#N/A</v>
      </c>
      <c r="K299" s="11" t="e">
        <f>VLOOKUP(A299,HitBlock!$B$2:$I$1000,8,FALSE)</f>
        <v>#N/A</v>
      </c>
      <c r="L299" s="33" t="e">
        <f>VLOOKUP($A299,Points!$B$2:$U$1000,20,FALSE)</f>
        <v>#N/A</v>
      </c>
    </row>
    <row r="300" spans="1:12" x14ac:dyDescent="0.25">
      <c r="A300" s="4" t="s">
        <v>594</v>
      </c>
      <c r="B300" s="11" t="e">
        <f>VLOOKUP(A300,Points!$B$2:$U$1000,5,FALSE)</f>
        <v>#N/A</v>
      </c>
      <c r="C300" s="11" t="e">
        <f>VLOOKUP($A300,Points!$B$2:$U$1000,6,FALSE)</f>
        <v>#N/A</v>
      </c>
      <c r="D300" s="11" t="e">
        <f>VLOOKUP($A300,Points!$B$2:$U$1000,7,FALSE)</f>
        <v>#N/A</v>
      </c>
      <c r="E300" s="11" t="e">
        <f>VLOOKUP($A300,Points!$B$2:$U$1000,8,FALSE)</f>
        <v>#N/A</v>
      </c>
      <c r="F300" s="11" t="e">
        <f>VLOOKUP($A300,Points!$B$2:$U$1000,9,FALSE)</f>
        <v>#N/A</v>
      </c>
      <c r="G300" s="11" t="e">
        <f>VLOOKUP($A300,Points!$B$2:$U$1000,10,FALSE)</f>
        <v>#N/A</v>
      </c>
      <c r="H300" s="11" t="e">
        <f>VLOOKUP($A300,Points!$B$2:$U$1000,12,FALSE)</f>
        <v>#N/A</v>
      </c>
      <c r="I300" s="11" t="e">
        <f>VLOOKUP($A300,Points!$B$2:$U$1000,18,FALSE)</f>
        <v>#N/A</v>
      </c>
      <c r="J300" s="11" t="e">
        <f>VLOOKUP(A300,HitBlock!$B$2:$I$1000,6,FALSE)</f>
        <v>#N/A</v>
      </c>
      <c r="K300" s="11" t="e">
        <f>VLOOKUP(A300,HitBlock!$B$2:$I$1000,8,FALSE)</f>
        <v>#N/A</v>
      </c>
      <c r="L300" s="33" t="e">
        <f>VLOOKUP($A300,Points!$B$2:$U$1000,20,FALSE)</f>
        <v>#N/A</v>
      </c>
    </row>
    <row r="301" spans="1:12" x14ac:dyDescent="0.25">
      <c r="A301" s="4" t="s">
        <v>655</v>
      </c>
      <c r="B301" s="11" t="e">
        <f>VLOOKUP(A301,Points!$B$2:$U$1000,5,FALSE)</f>
        <v>#N/A</v>
      </c>
      <c r="C301" s="11" t="e">
        <f>VLOOKUP($A301,Points!$B$2:$U$1000,6,FALSE)</f>
        <v>#N/A</v>
      </c>
      <c r="D301" s="11" t="e">
        <f>VLOOKUP($A301,Points!$B$2:$U$1000,7,FALSE)</f>
        <v>#N/A</v>
      </c>
      <c r="E301" s="11" t="e">
        <f>VLOOKUP($A301,Points!$B$2:$U$1000,8,FALSE)</f>
        <v>#N/A</v>
      </c>
      <c r="F301" s="11" t="e">
        <f>VLOOKUP($A301,Points!$B$2:$U$1000,9,FALSE)</f>
        <v>#N/A</v>
      </c>
      <c r="G301" s="11" t="e">
        <f>VLOOKUP($A301,Points!$B$2:$U$1000,10,FALSE)</f>
        <v>#N/A</v>
      </c>
      <c r="H301" s="11" t="e">
        <f>VLOOKUP($A301,Points!$B$2:$U$1000,12,FALSE)</f>
        <v>#N/A</v>
      </c>
      <c r="I301" s="11" t="e">
        <f>VLOOKUP($A301,Points!$B$2:$U$1000,18,FALSE)</f>
        <v>#N/A</v>
      </c>
      <c r="J301" s="11" t="e">
        <f>VLOOKUP(A301,HitBlock!$B$2:$I$1000,6,FALSE)</f>
        <v>#N/A</v>
      </c>
      <c r="K301" s="11" t="e">
        <f>VLOOKUP(A301,HitBlock!$B$2:$I$1000,8,FALSE)</f>
        <v>#N/A</v>
      </c>
      <c r="L301" s="33" t="e">
        <f>VLOOKUP($A301,Points!$B$2:$U$1000,20,FALSE)</f>
        <v>#N/A</v>
      </c>
    </row>
    <row r="302" spans="1:12" x14ac:dyDescent="0.25">
      <c r="A302" s="4" t="s">
        <v>237</v>
      </c>
      <c r="B302" s="11" t="e">
        <f>VLOOKUP(A302,Points!$B$2:$U$1000,5,FALSE)</f>
        <v>#N/A</v>
      </c>
      <c r="C302" s="11" t="e">
        <f>VLOOKUP($A302,Points!$B$2:$U$1000,6,FALSE)</f>
        <v>#N/A</v>
      </c>
      <c r="D302" s="11" t="e">
        <f>VLOOKUP($A302,Points!$B$2:$U$1000,7,FALSE)</f>
        <v>#N/A</v>
      </c>
      <c r="E302" s="11" t="e">
        <f>VLOOKUP($A302,Points!$B$2:$U$1000,8,FALSE)</f>
        <v>#N/A</v>
      </c>
      <c r="F302" s="11" t="e">
        <f>VLOOKUP($A302,Points!$B$2:$U$1000,9,FALSE)</f>
        <v>#N/A</v>
      </c>
      <c r="G302" s="11" t="e">
        <f>VLOOKUP($A302,Points!$B$2:$U$1000,10,FALSE)</f>
        <v>#N/A</v>
      </c>
      <c r="H302" s="11" t="e">
        <f>VLOOKUP($A302,Points!$B$2:$U$1000,12,FALSE)</f>
        <v>#N/A</v>
      </c>
      <c r="I302" s="11" t="e">
        <f>VLOOKUP($A302,Points!$B$2:$U$1000,18,FALSE)</f>
        <v>#N/A</v>
      </c>
      <c r="J302" s="11" t="e">
        <f>VLOOKUP(A302,HitBlock!$B$2:$I$1000,6,FALSE)</f>
        <v>#N/A</v>
      </c>
      <c r="K302" s="11" t="e">
        <f>VLOOKUP(A302,HitBlock!$B$2:$I$1000,8,FALSE)</f>
        <v>#N/A</v>
      </c>
      <c r="L302" s="33" t="e">
        <f>VLOOKUP($A302,Points!$B$2:$U$1000,20,FALSE)</f>
        <v>#N/A</v>
      </c>
    </row>
    <row r="303" spans="1:12" x14ac:dyDescent="0.25">
      <c r="A303" s="4" t="s">
        <v>557</v>
      </c>
      <c r="B303" s="11" t="e">
        <f>VLOOKUP(A303,Points!$B$2:$U$1000,5,FALSE)</f>
        <v>#N/A</v>
      </c>
      <c r="C303" s="11" t="e">
        <f>VLOOKUP($A303,Points!$B$2:$U$1000,6,FALSE)</f>
        <v>#N/A</v>
      </c>
      <c r="D303" s="11" t="e">
        <f>VLOOKUP($A303,Points!$B$2:$U$1000,7,FALSE)</f>
        <v>#N/A</v>
      </c>
      <c r="E303" s="11" t="e">
        <f>VLOOKUP($A303,Points!$B$2:$U$1000,8,FALSE)</f>
        <v>#N/A</v>
      </c>
      <c r="F303" s="11" t="e">
        <f>VLOOKUP($A303,Points!$B$2:$U$1000,9,FALSE)</f>
        <v>#N/A</v>
      </c>
      <c r="G303" s="11" t="e">
        <f>VLOOKUP($A303,Points!$B$2:$U$1000,10,FALSE)</f>
        <v>#N/A</v>
      </c>
      <c r="H303" s="11" t="e">
        <f>VLOOKUP($A303,Points!$B$2:$U$1000,12,FALSE)</f>
        <v>#N/A</v>
      </c>
      <c r="I303" s="11" t="e">
        <f>VLOOKUP($A303,Points!$B$2:$U$1000,18,FALSE)</f>
        <v>#N/A</v>
      </c>
      <c r="J303" s="11" t="e">
        <f>VLOOKUP(A303,HitBlock!$B$2:$I$1000,6,FALSE)</f>
        <v>#N/A</v>
      </c>
      <c r="K303" s="11" t="e">
        <f>VLOOKUP(A303,HitBlock!$B$2:$I$1000,8,FALSE)</f>
        <v>#N/A</v>
      </c>
      <c r="L303" s="33" t="e">
        <f>VLOOKUP($A303,Points!$B$2:$U$1000,20,FALSE)</f>
        <v>#N/A</v>
      </c>
    </row>
    <row r="304" spans="1:12" x14ac:dyDescent="0.25">
      <c r="A304" s="4" t="s">
        <v>323</v>
      </c>
      <c r="B304" s="11" t="e">
        <f>VLOOKUP(A304,Points!$B$2:$U$1000,5,FALSE)</f>
        <v>#N/A</v>
      </c>
      <c r="C304" s="11" t="e">
        <f>VLOOKUP($A304,Points!$B$2:$U$1000,6,FALSE)</f>
        <v>#N/A</v>
      </c>
      <c r="D304" s="11" t="e">
        <f>VLOOKUP($A304,Points!$B$2:$U$1000,7,FALSE)</f>
        <v>#N/A</v>
      </c>
      <c r="E304" s="11" t="e">
        <f>VLOOKUP($A304,Points!$B$2:$U$1000,8,FALSE)</f>
        <v>#N/A</v>
      </c>
      <c r="F304" s="11" t="e">
        <f>VLOOKUP($A304,Points!$B$2:$U$1000,9,FALSE)</f>
        <v>#N/A</v>
      </c>
      <c r="G304" s="11" t="e">
        <f>VLOOKUP($A304,Points!$B$2:$U$1000,10,FALSE)</f>
        <v>#N/A</v>
      </c>
      <c r="H304" s="11" t="e">
        <f>VLOOKUP($A304,Points!$B$2:$U$1000,12,FALSE)</f>
        <v>#N/A</v>
      </c>
      <c r="I304" s="11" t="e">
        <f>VLOOKUP($A304,Points!$B$2:$U$1000,18,FALSE)</f>
        <v>#N/A</v>
      </c>
      <c r="J304" s="11" t="e">
        <f>VLOOKUP(A304,HitBlock!$B$2:$I$1000,6,FALSE)</f>
        <v>#N/A</v>
      </c>
      <c r="K304" s="11" t="e">
        <f>VLOOKUP(A304,HitBlock!$B$2:$I$1000,8,FALSE)</f>
        <v>#N/A</v>
      </c>
      <c r="L304" s="33" t="e">
        <f>VLOOKUP($A304,Points!$B$2:$U$1000,20,FALSE)</f>
        <v>#N/A</v>
      </c>
    </row>
    <row r="305" spans="1:12" x14ac:dyDescent="0.25">
      <c r="A305" s="4" t="s">
        <v>367</v>
      </c>
      <c r="B305" s="11" t="e">
        <f>VLOOKUP(A305,Points!$B$2:$U$1000,5,FALSE)</f>
        <v>#N/A</v>
      </c>
      <c r="C305" s="11" t="e">
        <f>VLOOKUP($A305,Points!$B$2:$U$1000,6,FALSE)</f>
        <v>#N/A</v>
      </c>
      <c r="D305" s="11" t="e">
        <f>VLOOKUP($A305,Points!$B$2:$U$1000,7,FALSE)</f>
        <v>#N/A</v>
      </c>
      <c r="E305" s="11" t="e">
        <f>VLOOKUP($A305,Points!$B$2:$U$1000,8,FALSE)</f>
        <v>#N/A</v>
      </c>
      <c r="F305" s="11" t="e">
        <f>VLOOKUP($A305,Points!$B$2:$U$1000,9,FALSE)</f>
        <v>#N/A</v>
      </c>
      <c r="G305" s="11" t="e">
        <f>VLOOKUP($A305,Points!$B$2:$U$1000,10,FALSE)</f>
        <v>#N/A</v>
      </c>
      <c r="H305" s="11" t="e">
        <f>VLOOKUP($A305,Points!$B$2:$U$1000,12,FALSE)</f>
        <v>#N/A</v>
      </c>
      <c r="I305" s="11" t="e">
        <f>VLOOKUP($A305,Points!$B$2:$U$1000,18,FALSE)</f>
        <v>#N/A</v>
      </c>
      <c r="J305" s="11" t="e">
        <f>VLOOKUP(A305,HitBlock!$B$2:$I$1000,6,FALSE)</f>
        <v>#N/A</v>
      </c>
      <c r="K305" s="11" t="e">
        <f>VLOOKUP(A305,HitBlock!$B$2:$I$1000,8,FALSE)</f>
        <v>#N/A</v>
      </c>
      <c r="L305" s="33" t="e">
        <f>VLOOKUP($A305,Points!$B$2:$U$1000,20,FALSE)</f>
        <v>#N/A</v>
      </c>
    </row>
    <row r="306" spans="1:12" x14ac:dyDescent="0.25">
      <c r="A306" s="4" t="s">
        <v>481</v>
      </c>
      <c r="B306" s="11" t="e">
        <f>VLOOKUP(A306,Points!$B$2:$U$1000,5,FALSE)</f>
        <v>#N/A</v>
      </c>
      <c r="C306" s="11" t="e">
        <f>VLOOKUP($A306,Points!$B$2:$U$1000,6,FALSE)</f>
        <v>#N/A</v>
      </c>
      <c r="D306" s="11" t="e">
        <f>VLOOKUP($A306,Points!$B$2:$U$1000,7,FALSE)</f>
        <v>#N/A</v>
      </c>
      <c r="E306" s="11" t="e">
        <f>VLOOKUP($A306,Points!$B$2:$U$1000,8,FALSE)</f>
        <v>#N/A</v>
      </c>
      <c r="F306" s="11" t="e">
        <f>VLOOKUP($A306,Points!$B$2:$U$1000,9,FALSE)</f>
        <v>#N/A</v>
      </c>
      <c r="G306" s="11" t="e">
        <f>VLOOKUP($A306,Points!$B$2:$U$1000,10,FALSE)</f>
        <v>#N/A</v>
      </c>
      <c r="H306" s="11" t="e">
        <f>VLOOKUP($A306,Points!$B$2:$U$1000,12,FALSE)</f>
        <v>#N/A</v>
      </c>
      <c r="I306" s="11" t="e">
        <f>VLOOKUP($A306,Points!$B$2:$U$1000,18,FALSE)</f>
        <v>#N/A</v>
      </c>
      <c r="J306" s="11" t="e">
        <f>VLOOKUP(A306,HitBlock!$B$2:$I$1000,6,FALSE)</f>
        <v>#N/A</v>
      </c>
      <c r="K306" s="11" t="e">
        <f>VLOOKUP(A306,HitBlock!$B$2:$I$1000,8,FALSE)</f>
        <v>#N/A</v>
      </c>
      <c r="L306" s="33" t="e">
        <f>VLOOKUP($A306,Points!$B$2:$U$1000,20,FALSE)</f>
        <v>#N/A</v>
      </c>
    </row>
    <row r="307" spans="1:12" x14ac:dyDescent="0.25">
      <c r="A307" s="4" t="s">
        <v>318</v>
      </c>
      <c r="B307" s="11" t="e">
        <f>VLOOKUP(A307,Points!$B$2:$U$1000,5,FALSE)</f>
        <v>#N/A</v>
      </c>
      <c r="C307" s="11" t="e">
        <f>VLOOKUP($A307,Points!$B$2:$U$1000,6,FALSE)</f>
        <v>#N/A</v>
      </c>
      <c r="D307" s="11" t="e">
        <f>VLOOKUP($A307,Points!$B$2:$U$1000,7,FALSE)</f>
        <v>#N/A</v>
      </c>
      <c r="E307" s="11" t="e">
        <f>VLOOKUP($A307,Points!$B$2:$U$1000,8,FALSE)</f>
        <v>#N/A</v>
      </c>
      <c r="F307" s="11" t="e">
        <f>VLOOKUP($A307,Points!$B$2:$U$1000,9,FALSE)</f>
        <v>#N/A</v>
      </c>
      <c r="G307" s="11" t="e">
        <f>VLOOKUP($A307,Points!$B$2:$U$1000,10,FALSE)</f>
        <v>#N/A</v>
      </c>
      <c r="H307" s="11" t="e">
        <f>VLOOKUP($A307,Points!$B$2:$U$1000,12,FALSE)</f>
        <v>#N/A</v>
      </c>
      <c r="I307" s="11" t="e">
        <f>VLOOKUP($A307,Points!$B$2:$U$1000,18,FALSE)</f>
        <v>#N/A</v>
      </c>
      <c r="J307" s="11" t="e">
        <f>VLOOKUP(A307,HitBlock!$B$2:$I$1000,6,FALSE)</f>
        <v>#N/A</v>
      </c>
      <c r="K307" s="11" t="e">
        <f>VLOOKUP(A307,HitBlock!$B$2:$I$1000,8,FALSE)</f>
        <v>#N/A</v>
      </c>
      <c r="L307" s="33" t="e">
        <f>VLOOKUP($A307,Points!$B$2:$U$1000,20,FALSE)</f>
        <v>#N/A</v>
      </c>
    </row>
    <row r="308" spans="1:12" x14ac:dyDescent="0.25">
      <c r="A308" s="4" t="s">
        <v>672</v>
      </c>
      <c r="B308" s="11" t="e">
        <f>VLOOKUP(A308,Points!$B$2:$U$1000,5,FALSE)</f>
        <v>#N/A</v>
      </c>
      <c r="C308" s="11" t="e">
        <f>VLOOKUP($A308,Points!$B$2:$U$1000,6,FALSE)</f>
        <v>#N/A</v>
      </c>
      <c r="D308" s="11" t="e">
        <f>VLOOKUP($A308,Points!$B$2:$U$1000,7,FALSE)</f>
        <v>#N/A</v>
      </c>
      <c r="E308" s="11" t="e">
        <f>VLOOKUP($A308,Points!$B$2:$U$1000,8,FALSE)</f>
        <v>#N/A</v>
      </c>
      <c r="F308" s="11" t="e">
        <f>VLOOKUP($A308,Points!$B$2:$U$1000,9,FALSE)</f>
        <v>#N/A</v>
      </c>
      <c r="G308" s="11" t="e">
        <f>VLOOKUP($A308,Points!$B$2:$U$1000,10,FALSE)</f>
        <v>#N/A</v>
      </c>
      <c r="H308" s="11" t="e">
        <f>VLOOKUP($A308,Points!$B$2:$U$1000,12,FALSE)</f>
        <v>#N/A</v>
      </c>
      <c r="I308" s="11" t="e">
        <f>VLOOKUP($A308,Points!$B$2:$U$1000,18,FALSE)</f>
        <v>#N/A</v>
      </c>
      <c r="J308" s="11" t="e">
        <f>VLOOKUP(A308,HitBlock!$B$2:$I$1000,6,FALSE)</f>
        <v>#N/A</v>
      </c>
      <c r="K308" s="11" t="e">
        <f>VLOOKUP(A308,HitBlock!$B$2:$I$1000,8,FALSE)</f>
        <v>#N/A</v>
      </c>
      <c r="L308" s="33" t="e">
        <f>VLOOKUP($A308,Points!$B$2:$U$1000,20,FALSE)</f>
        <v>#N/A</v>
      </c>
    </row>
    <row r="309" spans="1:12" x14ac:dyDescent="0.25">
      <c r="A309" s="4" t="s">
        <v>1010</v>
      </c>
      <c r="B309" s="11" t="e">
        <f>VLOOKUP(A309,Points!$B$2:$U$1000,5,FALSE)</f>
        <v>#N/A</v>
      </c>
      <c r="C309" s="11" t="e">
        <f>VLOOKUP($A309,Points!$B$2:$U$1000,6,FALSE)</f>
        <v>#N/A</v>
      </c>
      <c r="D309" s="11" t="e">
        <f>VLOOKUP($A309,Points!$B$2:$U$1000,7,FALSE)</f>
        <v>#N/A</v>
      </c>
      <c r="E309" s="11" t="e">
        <f>VLOOKUP($A309,Points!$B$2:$U$1000,8,FALSE)</f>
        <v>#N/A</v>
      </c>
      <c r="F309" s="11" t="e">
        <f>VLOOKUP($A309,Points!$B$2:$U$1000,9,FALSE)</f>
        <v>#N/A</v>
      </c>
      <c r="G309" s="11" t="e">
        <f>VLOOKUP($A309,Points!$B$2:$U$1000,10,FALSE)</f>
        <v>#N/A</v>
      </c>
      <c r="H309" s="11" t="e">
        <f>VLOOKUP($A309,Points!$B$2:$U$1000,12,FALSE)</f>
        <v>#N/A</v>
      </c>
      <c r="I309" s="11" t="e">
        <f>VLOOKUP($A309,Points!$B$2:$U$1000,18,FALSE)</f>
        <v>#N/A</v>
      </c>
      <c r="J309" s="11" t="e">
        <f>VLOOKUP(A309,HitBlock!$B$2:$I$1000,6,FALSE)</f>
        <v>#N/A</v>
      </c>
      <c r="K309" s="11" t="e">
        <f>VLOOKUP(A309,HitBlock!$B$2:$I$1000,8,FALSE)</f>
        <v>#N/A</v>
      </c>
      <c r="L309" s="33" t="e">
        <f>VLOOKUP($A309,Points!$B$2:$U$1000,20,FALSE)</f>
        <v>#N/A</v>
      </c>
    </row>
    <row r="310" spans="1:12" x14ac:dyDescent="0.25">
      <c r="A310" s="4" t="s">
        <v>468</v>
      </c>
      <c r="B310" s="11" t="e">
        <f>VLOOKUP(A310,Points!$B$2:$U$1000,5,FALSE)</f>
        <v>#N/A</v>
      </c>
      <c r="C310" s="11" t="e">
        <f>VLOOKUP($A310,Points!$B$2:$U$1000,6,FALSE)</f>
        <v>#N/A</v>
      </c>
      <c r="D310" s="11" t="e">
        <f>VLOOKUP($A310,Points!$B$2:$U$1000,7,FALSE)</f>
        <v>#N/A</v>
      </c>
      <c r="E310" s="11" t="e">
        <f>VLOOKUP($A310,Points!$B$2:$U$1000,8,FALSE)</f>
        <v>#N/A</v>
      </c>
      <c r="F310" s="11" t="e">
        <f>VLOOKUP($A310,Points!$B$2:$U$1000,9,FALSE)</f>
        <v>#N/A</v>
      </c>
      <c r="G310" s="11" t="e">
        <f>VLOOKUP($A310,Points!$B$2:$U$1000,10,FALSE)</f>
        <v>#N/A</v>
      </c>
      <c r="H310" s="11" t="e">
        <f>VLOOKUP($A310,Points!$B$2:$U$1000,12,FALSE)</f>
        <v>#N/A</v>
      </c>
      <c r="I310" s="11" t="e">
        <f>VLOOKUP($A310,Points!$B$2:$U$1000,18,FALSE)</f>
        <v>#N/A</v>
      </c>
      <c r="J310" s="11" t="e">
        <f>VLOOKUP(A310,HitBlock!$B$2:$I$1000,6,FALSE)</f>
        <v>#N/A</v>
      </c>
      <c r="K310" s="11" t="e">
        <f>VLOOKUP(A310,HitBlock!$B$2:$I$1000,8,FALSE)</f>
        <v>#N/A</v>
      </c>
      <c r="L310" s="33" t="e">
        <f>VLOOKUP($A310,Points!$B$2:$U$1000,20,FALSE)</f>
        <v>#N/A</v>
      </c>
    </row>
    <row r="311" spans="1:12" x14ac:dyDescent="0.25">
      <c r="A311" s="4" t="s">
        <v>562</v>
      </c>
      <c r="B311" s="11" t="e">
        <f>VLOOKUP(A311,Points!$B$2:$U$1000,5,FALSE)</f>
        <v>#N/A</v>
      </c>
      <c r="C311" s="11" t="e">
        <f>VLOOKUP($A311,Points!$B$2:$U$1000,6,FALSE)</f>
        <v>#N/A</v>
      </c>
      <c r="D311" s="11" t="e">
        <f>VLOOKUP($A311,Points!$B$2:$U$1000,7,FALSE)</f>
        <v>#N/A</v>
      </c>
      <c r="E311" s="11" t="e">
        <f>VLOOKUP($A311,Points!$B$2:$U$1000,8,FALSE)</f>
        <v>#N/A</v>
      </c>
      <c r="F311" s="11" t="e">
        <f>VLOOKUP($A311,Points!$B$2:$U$1000,9,FALSE)</f>
        <v>#N/A</v>
      </c>
      <c r="G311" s="11" t="e">
        <f>VLOOKUP($A311,Points!$B$2:$U$1000,10,FALSE)</f>
        <v>#N/A</v>
      </c>
      <c r="H311" s="11" t="e">
        <f>VLOOKUP($A311,Points!$B$2:$U$1000,12,FALSE)</f>
        <v>#N/A</v>
      </c>
      <c r="I311" s="11" t="e">
        <f>VLOOKUP($A311,Points!$B$2:$U$1000,18,FALSE)</f>
        <v>#N/A</v>
      </c>
      <c r="J311" s="11" t="e">
        <f>VLOOKUP(A311,HitBlock!$B$2:$I$1000,6,FALSE)</f>
        <v>#N/A</v>
      </c>
      <c r="K311" s="11" t="e">
        <f>VLOOKUP(A311,HitBlock!$B$2:$I$1000,8,FALSE)</f>
        <v>#N/A</v>
      </c>
      <c r="L311" s="33" t="e">
        <f>VLOOKUP($A311,Points!$B$2:$U$1000,20,FALSE)</f>
        <v>#N/A</v>
      </c>
    </row>
    <row r="312" spans="1:12" x14ac:dyDescent="0.25">
      <c r="A312" s="4" t="s">
        <v>536</v>
      </c>
      <c r="B312" s="11" t="e">
        <f>VLOOKUP(A312,Points!$B$2:$U$1000,5,FALSE)</f>
        <v>#N/A</v>
      </c>
      <c r="C312" s="11" t="e">
        <f>VLOOKUP($A312,Points!$B$2:$U$1000,6,FALSE)</f>
        <v>#N/A</v>
      </c>
      <c r="D312" s="11" t="e">
        <f>VLOOKUP($A312,Points!$B$2:$U$1000,7,FALSE)</f>
        <v>#N/A</v>
      </c>
      <c r="E312" s="11" t="e">
        <f>VLOOKUP($A312,Points!$B$2:$U$1000,8,FALSE)</f>
        <v>#N/A</v>
      </c>
      <c r="F312" s="11" t="e">
        <f>VLOOKUP($A312,Points!$B$2:$U$1000,9,FALSE)</f>
        <v>#N/A</v>
      </c>
      <c r="G312" s="11" t="e">
        <f>VLOOKUP($A312,Points!$B$2:$U$1000,10,FALSE)</f>
        <v>#N/A</v>
      </c>
      <c r="H312" s="11" t="e">
        <f>VLOOKUP($A312,Points!$B$2:$U$1000,12,FALSE)</f>
        <v>#N/A</v>
      </c>
      <c r="I312" s="11" t="e">
        <f>VLOOKUP($A312,Points!$B$2:$U$1000,18,FALSE)</f>
        <v>#N/A</v>
      </c>
      <c r="J312" s="11" t="e">
        <f>VLOOKUP(A312,HitBlock!$B$2:$I$1000,6,FALSE)</f>
        <v>#N/A</v>
      </c>
      <c r="K312" s="11" t="e">
        <f>VLOOKUP(A312,HitBlock!$B$2:$I$1000,8,FALSE)</f>
        <v>#N/A</v>
      </c>
      <c r="L312" s="33" t="e">
        <f>VLOOKUP($A312,Points!$B$2:$U$1000,20,FALSE)</f>
        <v>#N/A</v>
      </c>
    </row>
    <row r="313" spans="1:12" x14ac:dyDescent="0.25">
      <c r="A313" s="4" t="s">
        <v>428</v>
      </c>
      <c r="B313" s="11" t="e">
        <f>VLOOKUP(A313,Points!$B$2:$U$1000,5,FALSE)</f>
        <v>#N/A</v>
      </c>
      <c r="C313" s="11" t="e">
        <f>VLOOKUP($A313,Points!$B$2:$U$1000,6,FALSE)</f>
        <v>#N/A</v>
      </c>
      <c r="D313" s="11" t="e">
        <f>VLOOKUP($A313,Points!$B$2:$U$1000,7,FALSE)</f>
        <v>#N/A</v>
      </c>
      <c r="E313" s="11" t="e">
        <f>VLOOKUP($A313,Points!$B$2:$U$1000,8,FALSE)</f>
        <v>#N/A</v>
      </c>
      <c r="F313" s="11" t="e">
        <f>VLOOKUP($A313,Points!$B$2:$U$1000,9,FALSE)</f>
        <v>#N/A</v>
      </c>
      <c r="G313" s="11" t="e">
        <f>VLOOKUP($A313,Points!$B$2:$U$1000,10,FALSE)</f>
        <v>#N/A</v>
      </c>
      <c r="H313" s="11" t="e">
        <f>VLOOKUP($A313,Points!$B$2:$U$1000,12,FALSE)</f>
        <v>#N/A</v>
      </c>
      <c r="I313" s="11" t="e">
        <f>VLOOKUP($A313,Points!$B$2:$U$1000,18,FALSE)</f>
        <v>#N/A</v>
      </c>
      <c r="J313" s="11" t="e">
        <f>VLOOKUP(A313,HitBlock!$B$2:$I$1000,6,FALSE)</f>
        <v>#N/A</v>
      </c>
      <c r="K313" s="11" t="e">
        <f>VLOOKUP(A313,HitBlock!$B$2:$I$1000,8,FALSE)</f>
        <v>#N/A</v>
      </c>
      <c r="L313" s="33" t="e">
        <f>VLOOKUP($A313,Points!$B$2:$U$1000,20,FALSE)</f>
        <v>#N/A</v>
      </c>
    </row>
    <row r="314" spans="1:12" x14ac:dyDescent="0.25">
      <c r="A314" s="4" t="s">
        <v>475</v>
      </c>
      <c r="B314" s="11" t="e">
        <f>VLOOKUP(A314,Points!$B$2:$U$1000,5,FALSE)</f>
        <v>#N/A</v>
      </c>
      <c r="C314" s="11" t="e">
        <f>VLOOKUP($A314,Points!$B$2:$U$1000,6,FALSE)</f>
        <v>#N/A</v>
      </c>
      <c r="D314" s="11" t="e">
        <f>VLOOKUP($A314,Points!$B$2:$U$1000,7,FALSE)</f>
        <v>#N/A</v>
      </c>
      <c r="E314" s="11" t="e">
        <f>VLOOKUP($A314,Points!$B$2:$U$1000,8,FALSE)</f>
        <v>#N/A</v>
      </c>
      <c r="F314" s="11" t="e">
        <f>VLOOKUP($A314,Points!$B$2:$U$1000,9,FALSE)</f>
        <v>#N/A</v>
      </c>
      <c r="G314" s="11" t="e">
        <f>VLOOKUP($A314,Points!$B$2:$U$1000,10,FALSE)</f>
        <v>#N/A</v>
      </c>
      <c r="H314" s="11" t="e">
        <f>VLOOKUP($A314,Points!$B$2:$U$1000,12,FALSE)</f>
        <v>#N/A</v>
      </c>
      <c r="I314" s="11" t="e">
        <f>VLOOKUP($A314,Points!$B$2:$U$1000,18,FALSE)</f>
        <v>#N/A</v>
      </c>
      <c r="J314" s="11" t="e">
        <f>VLOOKUP(A314,HitBlock!$B$2:$I$1000,6,FALSE)</f>
        <v>#N/A</v>
      </c>
      <c r="K314" s="11" t="e">
        <f>VLOOKUP(A314,HitBlock!$B$2:$I$1000,8,FALSE)</f>
        <v>#N/A</v>
      </c>
      <c r="L314" s="33" t="e">
        <f>VLOOKUP($A314,Points!$B$2:$U$1000,20,FALSE)</f>
        <v>#N/A</v>
      </c>
    </row>
    <row r="315" spans="1:12" x14ac:dyDescent="0.25">
      <c r="A315" s="4" t="s">
        <v>508</v>
      </c>
      <c r="B315" s="11" t="e">
        <f>VLOOKUP(A315,Points!$B$2:$U$1000,5,FALSE)</f>
        <v>#N/A</v>
      </c>
      <c r="C315" s="11" t="e">
        <f>VLOOKUP($A315,Points!$B$2:$U$1000,6,FALSE)</f>
        <v>#N/A</v>
      </c>
      <c r="D315" s="11" t="e">
        <f>VLOOKUP($A315,Points!$B$2:$U$1000,7,FALSE)</f>
        <v>#N/A</v>
      </c>
      <c r="E315" s="11" t="e">
        <f>VLOOKUP($A315,Points!$B$2:$U$1000,8,FALSE)</f>
        <v>#N/A</v>
      </c>
      <c r="F315" s="11" t="e">
        <f>VLOOKUP($A315,Points!$B$2:$U$1000,9,FALSE)</f>
        <v>#N/A</v>
      </c>
      <c r="G315" s="11" t="e">
        <f>VLOOKUP($A315,Points!$B$2:$U$1000,10,FALSE)</f>
        <v>#N/A</v>
      </c>
      <c r="H315" s="11" t="e">
        <f>VLOOKUP($A315,Points!$B$2:$U$1000,12,FALSE)</f>
        <v>#N/A</v>
      </c>
      <c r="I315" s="11" t="e">
        <f>VLOOKUP($A315,Points!$B$2:$U$1000,18,FALSE)</f>
        <v>#N/A</v>
      </c>
      <c r="J315" s="11" t="e">
        <f>VLOOKUP(A315,HitBlock!$B$2:$I$1000,6,FALSE)</f>
        <v>#N/A</v>
      </c>
      <c r="K315" s="11" t="e">
        <f>VLOOKUP(A315,HitBlock!$B$2:$I$1000,8,FALSE)</f>
        <v>#N/A</v>
      </c>
      <c r="L315" s="33" t="e">
        <f>VLOOKUP($A315,Points!$B$2:$U$1000,20,FALSE)</f>
        <v>#N/A</v>
      </c>
    </row>
    <row r="316" spans="1:12" x14ac:dyDescent="0.25">
      <c r="A316" s="4" t="s">
        <v>370</v>
      </c>
      <c r="B316" s="11" t="e">
        <f>VLOOKUP(A316,Points!$B$2:$U$1000,5,FALSE)</f>
        <v>#N/A</v>
      </c>
      <c r="C316" s="11" t="e">
        <f>VLOOKUP($A316,Points!$B$2:$U$1000,6,FALSE)</f>
        <v>#N/A</v>
      </c>
      <c r="D316" s="11" t="e">
        <f>VLOOKUP($A316,Points!$B$2:$U$1000,7,FALSE)</f>
        <v>#N/A</v>
      </c>
      <c r="E316" s="11" t="e">
        <f>VLOOKUP($A316,Points!$B$2:$U$1000,8,FALSE)</f>
        <v>#N/A</v>
      </c>
      <c r="F316" s="11" t="e">
        <f>VLOOKUP($A316,Points!$B$2:$U$1000,9,FALSE)</f>
        <v>#N/A</v>
      </c>
      <c r="G316" s="11" t="e">
        <f>VLOOKUP($A316,Points!$B$2:$U$1000,10,FALSE)</f>
        <v>#N/A</v>
      </c>
      <c r="H316" s="11" t="e">
        <f>VLOOKUP($A316,Points!$B$2:$U$1000,12,FALSE)</f>
        <v>#N/A</v>
      </c>
      <c r="I316" s="11" t="e">
        <f>VLOOKUP($A316,Points!$B$2:$U$1000,18,FALSE)</f>
        <v>#N/A</v>
      </c>
      <c r="J316" s="11" t="e">
        <f>VLOOKUP(A316,HitBlock!$B$2:$I$1000,6,FALSE)</f>
        <v>#N/A</v>
      </c>
      <c r="K316" s="11" t="e">
        <f>VLOOKUP(A316,HitBlock!$B$2:$I$1000,8,FALSE)</f>
        <v>#N/A</v>
      </c>
      <c r="L316" s="33" t="e">
        <f>VLOOKUP($A316,Points!$B$2:$U$1000,20,FALSE)</f>
        <v>#N/A</v>
      </c>
    </row>
    <row r="317" spans="1:12" x14ac:dyDescent="0.25">
      <c r="A317" s="4" t="s">
        <v>417</v>
      </c>
      <c r="B317" s="11" t="e">
        <f>VLOOKUP(A317,Points!$B$2:$U$1000,5,FALSE)</f>
        <v>#N/A</v>
      </c>
      <c r="C317" s="11" t="e">
        <f>VLOOKUP($A317,Points!$B$2:$U$1000,6,FALSE)</f>
        <v>#N/A</v>
      </c>
      <c r="D317" s="11" t="e">
        <f>VLOOKUP($A317,Points!$B$2:$U$1000,7,FALSE)</f>
        <v>#N/A</v>
      </c>
      <c r="E317" s="11" t="e">
        <f>VLOOKUP($A317,Points!$B$2:$U$1000,8,FALSE)</f>
        <v>#N/A</v>
      </c>
      <c r="F317" s="11" t="e">
        <f>VLOOKUP($A317,Points!$B$2:$U$1000,9,FALSE)</f>
        <v>#N/A</v>
      </c>
      <c r="G317" s="11" t="e">
        <f>VLOOKUP($A317,Points!$B$2:$U$1000,10,FALSE)</f>
        <v>#N/A</v>
      </c>
      <c r="H317" s="11" t="e">
        <f>VLOOKUP($A317,Points!$B$2:$U$1000,12,FALSE)</f>
        <v>#N/A</v>
      </c>
      <c r="I317" s="11" t="e">
        <f>VLOOKUP($A317,Points!$B$2:$U$1000,18,FALSE)</f>
        <v>#N/A</v>
      </c>
      <c r="J317" s="11" t="e">
        <f>VLOOKUP(A317,HitBlock!$B$2:$I$1000,6,FALSE)</f>
        <v>#N/A</v>
      </c>
      <c r="K317" s="11" t="e">
        <f>VLOOKUP(A317,HitBlock!$B$2:$I$1000,8,FALSE)</f>
        <v>#N/A</v>
      </c>
      <c r="L317" s="33" t="e">
        <f>VLOOKUP($A317,Points!$B$2:$U$1000,20,FALSE)</f>
        <v>#N/A</v>
      </c>
    </row>
    <row r="318" spans="1:12" x14ac:dyDescent="0.25">
      <c r="A318" s="4" t="s">
        <v>667</v>
      </c>
      <c r="B318" s="11" t="e">
        <f>VLOOKUP(A318,Points!$B$2:$U$1000,5,FALSE)</f>
        <v>#N/A</v>
      </c>
      <c r="C318" s="11" t="e">
        <f>VLOOKUP($A318,Points!$B$2:$U$1000,6,FALSE)</f>
        <v>#N/A</v>
      </c>
      <c r="D318" s="11" t="e">
        <f>VLOOKUP($A318,Points!$B$2:$U$1000,7,FALSE)</f>
        <v>#N/A</v>
      </c>
      <c r="E318" s="11" t="e">
        <f>VLOOKUP($A318,Points!$B$2:$U$1000,8,FALSE)</f>
        <v>#N/A</v>
      </c>
      <c r="F318" s="11" t="e">
        <f>VLOOKUP($A318,Points!$B$2:$U$1000,9,FALSE)</f>
        <v>#N/A</v>
      </c>
      <c r="G318" s="11" t="e">
        <f>VLOOKUP($A318,Points!$B$2:$U$1000,10,FALSE)</f>
        <v>#N/A</v>
      </c>
      <c r="H318" s="11" t="e">
        <f>VLOOKUP($A318,Points!$B$2:$U$1000,12,FALSE)</f>
        <v>#N/A</v>
      </c>
      <c r="I318" s="11" t="e">
        <f>VLOOKUP($A318,Points!$B$2:$U$1000,18,FALSE)</f>
        <v>#N/A</v>
      </c>
      <c r="J318" s="11" t="e">
        <f>VLOOKUP(A318,HitBlock!$B$2:$I$1000,6,FALSE)</f>
        <v>#N/A</v>
      </c>
      <c r="K318" s="11" t="e">
        <f>VLOOKUP(A318,HitBlock!$B$2:$I$1000,8,FALSE)</f>
        <v>#N/A</v>
      </c>
      <c r="L318" s="33" t="e">
        <f>VLOOKUP($A318,Points!$B$2:$U$1000,20,FALSE)</f>
        <v>#N/A</v>
      </c>
    </row>
    <row r="319" spans="1:12" x14ac:dyDescent="0.25">
      <c r="A319" s="4" t="s">
        <v>344</v>
      </c>
      <c r="B319" s="11" t="e">
        <f>VLOOKUP(A319,Points!$B$2:$U$1000,5,FALSE)</f>
        <v>#N/A</v>
      </c>
      <c r="C319" s="11" t="e">
        <f>VLOOKUP($A319,Points!$B$2:$U$1000,6,FALSE)</f>
        <v>#N/A</v>
      </c>
      <c r="D319" s="11" t="e">
        <f>VLOOKUP($A319,Points!$B$2:$U$1000,7,FALSE)</f>
        <v>#N/A</v>
      </c>
      <c r="E319" s="11" t="e">
        <f>VLOOKUP($A319,Points!$B$2:$U$1000,8,FALSE)</f>
        <v>#N/A</v>
      </c>
      <c r="F319" s="11" t="e">
        <f>VLOOKUP($A319,Points!$B$2:$U$1000,9,FALSE)</f>
        <v>#N/A</v>
      </c>
      <c r="G319" s="11" t="e">
        <f>VLOOKUP($A319,Points!$B$2:$U$1000,10,FALSE)</f>
        <v>#N/A</v>
      </c>
      <c r="H319" s="11" t="e">
        <f>VLOOKUP($A319,Points!$B$2:$U$1000,12,FALSE)</f>
        <v>#N/A</v>
      </c>
      <c r="I319" s="11" t="e">
        <f>VLOOKUP($A319,Points!$B$2:$U$1000,18,FALSE)</f>
        <v>#N/A</v>
      </c>
      <c r="J319" s="11" t="e">
        <f>VLOOKUP(A319,HitBlock!$B$2:$I$1000,6,FALSE)</f>
        <v>#N/A</v>
      </c>
      <c r="K319" s="11" t="e">
        <f>VLOOKUP(A319,HitBlock!$B$2:$I$1000,8,FALSE)</f>
        <v>#N/A</v>
      </c>
      <c r="L319" s="33" t="e">
        <f>VLOOKUP($A319,Points!$B$2:$U$1000,20,FALSE)</f>
        <v>#N/A</v>
      </c>
    </row>
    <row r="320" spans="1:12" x14ac:dyDescent="0.25">
      <c r="A320" s="4" t="s">
        <v>338</v>
      </c>
      <c r="B320" s="11" t="e">
        <f>VLOOKUP(A320,Points!$B$2:$U$1000,5,FALSE)</f>
        <v>#N/A</v>
      </c>
      <c r="C320" s="11" t="e">
        <f>VLOOKUP($A320,Points!$B$2:$U$1000,6,FALSE)</f>
        <v>#N/A</v>
      </c>
      <c r="D320" s="11" t="e">
        <f>VLOOKUP($A320,Points!$B$2:$U$1000,7,FALSE)</f>
        <v>#N/A</v>
      </c>
      <c r="E320" s="11" t="e">
        <f>VLOOKUP($A320,Points!$B$2:$U$1000,8,FALSE)</f>
        <v>#N/A</v>
      </c>
      <c r="F320" s="11" t="e">
        <f>VLOOKUP($A320,Points!$B$2:$U$1000,9,FALSE)</f>
        <v>#N/A</v>
      </c>
      <c r="G320" s="11" t="e">
        <f>VLOOKUP($A320,Points!$B$2:$U$1000,10,FALSE)</f>
        <v>#N/A</v>
      </c>
      <c r="H320" s="11" t="e">
        <f>VLOOKUP($A320,Points!$B$2:$U$1000,12,FALSE)</f>
        <v>#N/A</v>
      </c>
      <c r="I320" s="11" t="e">
        <f>VLOOKUP($A320,Points!$B$2:$U$1000,18,FALSE)</f>
        <v>#N/A</v>
      </c>
      <c r="J320" s="11" t="e">
        <f>VLOOKUP(A320,HitBlock!$B$2:$I$1000,6,FALSE)</f>
        <v>#N/A</v>
      </c>
      <c r="K320" s="11" t="e">
        <f>VLOOKUP(A320,HitBlock!$B$2:$I$1000,8,FALSE)</f>
        <v>#N/A</v>
      </c>
      <c r="L320" s="33" t="e">
        <f>VLOOKUP($A320,Points!$B$2:$U$1000,20,FALSE)</f>
        <v>#N/A</v>
      </c>
    </row>
    <row r="321" spans="1:12" x14ac:dyDescent="0.25">
      <c r="A321" s="4" t="s">
        <v>521</v>
      </c>
      <c r="B321" s="11" t="e">
        <f>VLOOKUP(A321,Points!$B$2:$U$1000,5,FALSE)</f>
        <v>#N/A</v>
      </c>
      <c r="C321" s="11" t="e">
        <f>VLOOKUP($A321,Points!$B$2:$U$1000,6,FALSE)</f>
        <v>#N/A</v>
      </c>
      <c r="D321" s="11" t="e">
        <f>VLOOKUP($A321,Points!$B$2:$U$1000,7,FALSE)</f>
        <v>#N/A</v>
      </c>
      <c r="E321" s="11" t="e">
        <f>VLOOKUP($A321,Points!$B$2:$U$1000,8,FALSE)</f>
        <v>#N/A</v>
      </c>
      <c r="F321" s="11" t="e">
        <f>VLOOKUP($A321,Points!$B$2:$U$1000,9,FALSE)</f>
        <v>#N/A</v>
      </c>
      <c r="G321" s="11" t="e">
        <f>VLOOKUP($A321,Points!$B$2:$U$1000,10,FALSE)</f>
        <v>#N/A</v>
      </c>
      <c r="H321" s="11" t="e">
        <f>VLOOKUP($A321,Points!$B$2:$U$1000,12,FALSE)</f>
        <v>#N/A</v>
      </c>
      <c r="I321" s="11" t="e">
        <f>VLOOKUP($A321,Points!$B$2:$U$1000,18,FALSE)</f>
        <v>#N/A</v>
      </c>
      <c r="J321" s="11" t="e">
        <f>VLOOKUP(A321,HitBlock!$B$2:$I$1000,6,FALSE)</f>
        <v>#N/A</v>
      </c>
      <c r="K321" s="11" t="e">
        <f>VLOOKUP(A321,HitBlock!$B$2:$I$1000,8,FALSE)</f>
        <v>#N/A</v>
      </c>
      <c r="L321" s="33" t="e">
        <f>VLOOKUP($A321,Points!$B$2:$U$1000,20,FALSE)</f>
        <v>#N/A</v>
      </c>
    </row>
    <row r="322" spans="1:12" x14ac:dyDescent="0.25">
      <c r="A322" s="4" t="s">
        <v>582</v>
      </c>
      <c r="B322" s="11" t="e">
        <f>VLOOKUP(A322,Points!$B$2:$U$1000,5,FALSE)</f>
        <v>#N/A</v>
      </c>
      <c r="C322" s="11" t="e">
        <f>VLOOKUP($A322,Points!$B$2:$U$1000,6,FALSE)</f>
        <v>#N/A</v>
      </c>
      <c r="D322" s="11" t="e">
        <f>VLOOKUP($A322,Points!$B$2:$U$1000,7,FALSE)</f>
        <v>#N/A</v>
      </c>
      <c r="E322" s="11" t="e">
        <f>VLOOKUP($A322,Points!$B$2:$U$1000,8,FALSE)</f>
        <v>#N/A</v>
      </c>
      <c r="F322" s="11" t="e">
        <f>VLOOKUP($A322,Points!$B$2:$U$1000,9,FALSE)</f>
        <v>#N/A</v>
      </c>
      <c r="G322" s="11" t="e">
        <f>VLOOKUP($A322,Points!$B$2:$U$1000,10,FALSE)</f>
        <v>#N/A</v>
      </c>
      <c r="H322" s="11" t="e">
        <f>VLOOKUP($A322,Points!$B$2:$U$1000,12,FALSE)</f>
        <v>#N/A</v>
      </c>
      <c r="I322" s="11" t="e">
        <f>VLOOKUP($A322,Points!$B$2:$U$1000,18,FALSE)</f>
        <v>#N/A</v>
      </c>
      <c r="J322" s="11" t="e">
        <f>VLOOKUP(A322,HitBlock!$B$2:$I$1000,6,FALSE)</f>
        <v>#N/A</v>
      </c>
      <c r="K322" s="11" t="e">
        <f>VLOOKUP(A322,HitBlock!$B$2:$I$1000,8,FALSE)</f>
        <v>#N/A</v>
      </c>
      <c r="L322" s="33" t="e">
        <f>VLOOKUP($A322,Points!$B$2:$U$1000,20,FALSE)</f>
        <v>#N/A</v>
      </c>
    </row>
    <row r="323" spans="1:12" x14ac:dyDescent="0.25">
      <c r="A323" s="4" t="s">
        <v>525</v>
      </c>
      <c r="B323" s="11" t="e">
        <f>VLOOKUP(A323,Points!$B$2:$U$1000,5,FALSE)</f>
        <v>#N/A</v>
      </c>
      <c r="C323" s="11" t="e">
        <f>VLOOKUP($A323,Points!$B$2:$U$1000,6,FALSE)</f>
        <v>#N/A</v>
      </c>
      <c r="D323" s="11" t="e">
        <f>VLOOKUP($A323,Points!$B$2:$U$1000,7,FALSE)</f>
        <v>#N/A</v>
      </c>
      <c r="E323" s="11" t="e">
        <f>VLOOKUP($A323,Points!$B$2:$U$1000,8,FALSE)</f>
        <v>#N/A</v>
      </c>
      <c r="F323" s="11" t="e">
        <f>VLOOKUP($A323,Points!$B$2:$U$1000,9,FALSE)</f>
        <v>#N/A</v>
      </c>
      <c r="G323" s="11" t="e">
        <f>VLOOKUP($A323,Points!$B$2:$U$1000,10,FALSE)</f>
        <v>#N/A</v>
      </c>
      <c r="H323" s="11" t="e">
        <f>VLOOKUP($A323,Points!$B$2:$U$1000,12,FALSE)</f>
        <v>#N/A</v>
      </c>
      <c r="I323" s="11" t="e">
        <f>VLOOKUP($A323,Points!$B$2:$U$1000,18,FALSE)</f>
        <v>#N/A</v>
      </c>
      <c r="J323" s="11" t="e">
        <f>VLOOKUP(A323,HitBlock!$B$2:$I$1000,6,FALSE)</f>
        <v>#N/A</v>
      </c>
      <c r="K323" s="11" t="e">
        <f>VLOOKUP(A323,HitBlock!$B$2:$I$1000,8,FALSE)</f>
        <v>#N/A</v>
      </c>
      <c r="L323" s="33" t="e">
        <f>VLOOKUP($A323,Points!$B$2:$U$1000,20,FALSE)</f>
        <v>#N/A</v>
      </c>
    </row>
    <row r="324" spans="1:12" x14ac:dyDescent="0.25">
      <c r="A324" s="4" t="s">
        <v>779</v>
      </c>
      <c r="B324" s="11" t="e">
        <f>VLOOKUP(A324,Points!$B$2:$U$1000,5,FALSE)</f>
        <v>#N/A</v>
      </c>
      <c r="C324" s="11" t="e">
        <f>VLOOKUP($A324,Points!$B$2:$U$1000,6,FALSE)</f>
        <v>#N/A</v>
      </c>
      <c r="D324" s="11" t="e">
        <f>VLOOKUP($A324,Points!$B$2:$U$1000,7,FALSE)</f>
        <v>#N/A</v>
      </c>
      <c r="E324" s="11" t="e">
        <f>VLOOKUP($A324,Points!$B$2:$U$1000,8,FALSE)</f>
        <v>#N/A</v>
      </c>
      <c r="F324" s="11" t="e">
        <f>VLOOKUP($A324,Points!$B$2:$U$1000,9,FALSE)</f>
        <v>#N/A</v>
      </c>
      <c r="G324" s="11" t="e">
        <f>VLOOKUP($A324,Points!$B$2:$U$1000,10,FALSE)</f>
        <v>#N/A</v>
      </c>
      <c r="H324" s="11" t="e">
        <f>VLOOKUP($A324,Points!$B$2:$U$1000,12,FALSE)</f>
        <v>#N/A</v>
      </c>
      <c r="I324" s="11" t="e">
        <f>VLOOKUP($A324,Points!$B$2:$U$1000,18,FALSE)</f>
        <v>#N/A</v>
      </c>
      <c r="J324" s="11" t="e">
        <f>VLOOKUP(A324,HitBlock!$B$2:$I$1000,6,FALSE)</f>
        <v>#N/A</v>
      </c>
      <c r="K324" s="11" t="e">
        <f>VLOOKUP(A324,HitBlock!$B$2:$I$1000,8,FALSE)</f>
        <v>#N/A</v>
      </c>
      <c r="L324" s="33" t="e">
        <f>VLOOKUP($A324,Points!$B$2:$U$1000,20,FALSE)</f>
        <v>#N/A</v>
      </c>
    </row>
    <row r="325" spans="1:12" x14ac:dyDescent="0.25">
      <c r="A325" s="4" t="s">
        <v>398</v>
      </c>
      <c r="B325" s="11" t="e">
        <f>VLOOKUP(A325,Points!$B$2:$U$1000,5,FALSE)</f>
        <v>#N/A</v>
      </c>
      <c r="C325" s="11" t="e">
        <f>VLOOKUP($A325,Points!$B$2:$U$1000,6,FALSE)</f>
        <v>#N/A</v>
      </c>
      <c r="D325" s="11" t="e">
        <f>VLOOKUP($A325,Points!$B$2:$U$1000,7,FALSE)</f>
        <v>#N/A</v>
      </c>
      <c r="E325" s="11" t="e">
        <f>VLOOKUP($A325,Points!$B$2:$U$1000,8,FALSE)</f>
        <v>#N/A</v>
      </c>
      <c r="F325" s="11" t="e">
        <f>VLOOKUP($A325,Points!$B$2:$U$1000,9,FALSE)</f>
        <v>#N/A</v>
      </c>
      <c r="G325" s="11" t="e">
        <f>VLOOKUP($A325,Points!$B$2:$U$1000,10,FALSE)</f>
        <v>#N/A</v>
      </c>
      <c r="H325" s="11" t="e">
        <f>VLOOKUP($A325,Points!$B$2:$U$1000,12,FALSE)</f>
        <v>#N/A</v>
      </c>
      <c r="I325" s="11" t="e">
        <f>VLOOKUP($A325,Points!$B$2:$U$1000,18,FALSE)</f>
        <v>#N/A</v>
      </c>
      <c r="J325" s="11" t="e">
        <f>VLOOKUP(A325,HitBlock!$B$2:$I$1000,6,FALSE)</f>
        <v>#N/A</v>
      </c>
      <c r="K325" s="11" t="e">
        <f>VLOOKUP(A325,HitBlock!$B$2:$I$1000,8,FALSE)</f>
        <v>#N/A</v>
      </c>
      <c r="L325" s="33" t="e">
        <f>VLOOKUP($A325,Points!$B$2:$U$1000,20,FALSE)</f>
        <v>#N/A</v>
      </c>
    </row>
    <row r="326" spans="1:12" x14ac:dyDescent="0.25">
      <c r="A326" s="4" t="s">
        <v>642</v>
      </c>
      <c r="B326" s="11" t="e">
        <f>VLOOKUP(A326,Points!$B$2:$U$1000,5,FALSE)</f>
        <v>#N/A</v>
      </c>
      <c r="C326" s="11" t="e">
        <f>VLOOKUP($A326,Points!$B$2:$U$1000,6,FALSE)</f>
        <v>#N/A</v>
      </c>
      <c r="D326" s="11" t="e">
        <f>VLOOKUP($A326,Points!$B$2:$U$1000,7,FALSE)</f>
        <v>#N/A</v>
      </c>
      <c r="E326" s="11" t="e">
        <f>VLOOKUP($A326,Points!$B$2:$U$1000,8,FALSE)</f>
        <v>#N/A</v>
      </c>
      <c r="F326" s="11" t="e">
        <f>VLOOKUP($A326,Points!$B$2:$U$1000,9,FALSE)</f>
        <v>#N/A</v>
      </c>
      <c r="G326" s="11" t="e">
        <f>VLOOKUP($A326,Points!$B$2:$U$1000,10,FALSE)</f>
        <v>#N/A</v>
      </c>
      <c r="H326" s="11" t="e">
        <f>VLOOKUP($A326,Points!$B$2:$U$1000,12,FALSE)</f>
        <v>#N/A</v>
      </c>
      <c r="I326" s="11" t="e">
        <f>VLOOKUP($A326,Points!$B$2:$U$1000,18,FALSE)</f>
        <v>#N/A</v>
      </c>
      <c r="J326" s="11" t="e">
        <f>VLOOKUP(A326,HitBlock!$B$2:$I$1000,6,FALSE)</f>
        <v>#N/A</v>
      </c>
      <c r="K326" s="11" t="e">
        <f>VLOOKUP(A326,HitBlock!$B$2:$I$1000,8,FALSE)</f>
        <v>#N/A</v>
      </c>
      <c r="L326" s="33" t="e">
        <f>VLOOKUP($A326,Points!$B$2:$U$1000,20,FALSE)</f>
        <v>#N/A</v>
      </c>
    </row>
    <row r="327" spans="1:12" x14ac:dyDescent="0.25">
      <c r="A327" s="4" t="s">
        <v>685</v>
      </c>
      <c r="B327" s="11" t="e">
        <f>VLOOKUP(A327,Points!$B$2:$U$1000,5,FALSE)</f>
        <v>#N/A</v>
      </c>
      <c r="C327" s="11" t="e">
        <f>VLOOKUP($A327,Points!$B$2:$U$1000,6,FALSE)</f>
        <v>#N/A</v>
      </c>
      <c r="D327" s="11" t="e">
        <f>VLOOKUP($A327,Points!$B$2:$U$1000,7,FALSE)</f>
        <v>#N/A</v>
      </c>
      <c r="E327" s="11" t="e">
        <f>VLOOKUP($A327,Points!$B$2:$U$1000,8,FALSE)</f>
        <v>#N/A</v>
      </c>
      <c r="F327" s="11" t="e">
        <f>VLOOKUP($A327,Points!$B$2:$U$1000,9,FALSE)</f>
        <v>#N/A</v>
      </c>
      <c r="G327" s="11" t="e">
        <f>VLOOKUP($A327,Points!$B$2:$U$1000,10,FALSE)</f>
        <v>#N/A</v>
      </c>
      <c r="H327" s="11" t="e">
        <f>VLOOKUP($A327,Points!$B$2:$U$1000,12,FALSE)</f>
        <v>#N/A</v>
      </c>
      <c r="I327" s="11" t="e">
        <f>VLOOKUP($A327,Points!$B$2:$U$1000,18,FALSE)</f>
        <v>#N/A</v>
      </c>
      <c r="J327" s="11" t="e">
        <f>VLOOKUP(A327,HitBlock!$B$2:$I$1000,6,FALSE)</f>
        <v>#N/A</v>
      </c>
      <c r="K327" s="11" t="e">
        <f>VLOOKUP(A327,HitBlock!$B$2:$I$1000,8,FALSE)</f>
        <v>#N/A</v>
      </c>
      <c r="L327" s="33" t="e">
        <f>VLOOKUP($A327,Points!$B$2:$U$1000,20,FALSE)</f>
        <v>#N/A</v>
      </c>
    </row>
    <row r="328" spans="1:12" x14ac:dyDescent="0.25">
      <c r="A328" s="4" t="s">
        <v>494</v>
      </c>
      <c r="B328" s="11" t="e">
        <f>VLOOKUP(A328,Points!$B$2:$U$1000,5,FALSE)</f>
        <v>#N/A</v>
      </c>
      <c r="C328" s="11" t="e">
        <f>VLOOKUP($A328,Points!$B$2:$U$1000,6,FALSE)</f>
        <v>#N/A</v>
      </c>
      <c r="D328" s="11" t="e">
        <f>VLOOKUP($A328,Points!$B$2:$U$1000,7,FALSE)</f>
        <v>#N/A</v>
      </c>
      <c r="E328" s="11" t="e">
        <f>VLOOKUP($A328,Points!$B$2:$U$1000,8,FALSE)</f>
        <v>#N/A</v>
      </c>
      <c r="F328" s="11" t="e">
        <f>VLOOKUP($A328,Points!$B$2:$U$1000,9,FALSE)</f>
        <v>#N/A</v>
      </c>
      <c r="G328" s="11" t="e">
        <f>VLOOKUP($A328,Points!$B$2:$U$1000,10,FALSE)</f>
        <v>#N/A</v>
      </c>
      <c r="H328" s="11" t="e">
        <f>VLOOKUP($A328,Points!$B$2:$U$1000,12,FALSE)</f>
        <v>#N/A</v>
      </c>
      <c r="I328" s="11" t="e">
        <f>VLOOKUP($A328,Points!$B$2:$U$1000,18,FALSE)</f>
        <v>#N/A</v>
      </c>
      <c r="J328" s="11" t="e">
        <f>VLOOKUP(A328,HitBlock!$B$2:$I$1000,6,FALSE)</f>
        <v>#N/A</v>
      </c>
      <c r="K328" s="11" t="e">
        <f>VLOOKUP(A328,HitBlock!$B$2:$I$1000,8,FALSE)</f>
        <v>#N/A</v>
      </c>
      <c r="L328" s="33" t="e">
        <f>VLOOKUP($A328,Points!$B$2:$U$1000,20,FALSE)</f>
        <v>#N/A</v>
      </c>
    </row>
    <row r="329" spans="1:12" x14ac:dyDescent="0.25">
      <c r="A329" s="4" t="s">
        <v>719</v>
      </c>
      <c r="B329" s="11" t="e">
        <f>VLOOKUP(A329,Points!$B$2:$U$1000,5,FALSE)</f>
        <v>#N/A</v>
      </c>
      <c r="C329" s="11" t="e">
        <f>VLOOKUP($A329,Points!$B$2:$U$1000,6,FALSE)</f>
        <v>#N/A</v>
      </c>
      <c r="D329" s="11" t="e">
        <f>VLOOKUP($A329,Points!$B$2:$U$1000,7,FALSE)</f>
        <v>#N/A</v>
      </c>
      <c r="E329" s="11" t="e">
        <f>VLOOKUP($A329,Points!$B$2:$U$1000,8,FALSE)</f>
        <v>#N/A</v>
      </c>
      <c r="F329" s="11" t="e">
        <f>VLOOKUP($A329,Points!$B$2:$U$1000,9,FALSE)</f>
        <v>#N/A</v>
      </c>
      <c r="G329" s="11" t="e">
        <f>VLOOKUP($A329,Points!$B$2:$U$1000,10,FALSE)</f>
        <v>#N/A</v>
      </c>
      <c r="H329" s="11" t="e">
        <f>VLOOKUP($A329,Points!$B$2:$U$1000,12,FALSE)</f>
        <v>#N/A</v>
      </c>
      <c r="I329" s="11" t="e">
        <f>VLOOKUP($A329,Points!$B$2:$U$1000,18,FALSE)</f>
        <v>#N/A</v>
      </c>
      <c r="J329" s="11" t="e">
        <f>VLOOKUP(A329,HitBlock!$B$2:$I$1000,6,FALSE)</f>
        <v>#N/A</v>
      </c>
      <c r="K329" s="11" t="e">
        <f>VLOOKUP(A329,HitBlock!$B$2:$I$1000,8,FALSE)</f>
        <v>#N/A</v>
      </c>
      <c r="L329" s="33" t="e">
        <f>VLOOKUP($A329,Points!$B$2:$U$1000,20,FALSE)</f>
        <v>#N/A</v>
      </c>
    </row>
    <row r="330" spans="1:12" x14ac:dyDescent="0.25">
      <c r="A330" s="4" t="s">
        <v>395</v>
      </c>
      <c r="B330" s="11" t="e">
        <f>VLOOKUP(A330,Points!$B$2:$U$1000,5,FALSE)</f>
        <v>#N/A</v>
      </c>
      <c r="C330" s="11" t="e">
        <f>VLOOKUP($A330,Points!$B$2:$U$1000,6,FALSE)</f>
        <v>#N/A</v>
      </c>
      <c r="D330" s="11" t="e">
        <f>VLOOKUP($A330,Points!$B$2:$U$1000,7,FALSE)</f>
        <v>#N/A</v>
      </c>
      <c r="E330" s="11" t="e">
        <f>VLOOKUP($A330,Points!$B$2:$U$1000,8,FALSE)</f>
        <v>#N/A</v>
      </c>
      <c r="F330" s="11" t="e">
        <f>VLOOKUP($A330,Points!$B$2:$U$1000,9,FALSE)</f>
        <v>#N/A</v>
      </c>
      <c r="G330" s="11" t="e">
        <f>VLOOKUP($A330,Points!$B$2:$U$1000,10,FALSE)</f>
        <v>#N/A</v>
      </c>
      <c r="H330" s="11" t="e">
        <f>VLOOKUP($A330,Points!$B$2:$U$1000,12,FALSE)</f>
        <v>#N/A</v>
      </c>
      <c r="I330" s="11" t="e">
        <f>VLOOKUP($A330,Points!$B$2:$U$1000,18,FALSE)</f>
        <v>#N/A</v>
      </c>
      <c r="J330" s="11" t="e">
        <f>VLOOKUP(A330,HitBlock!$B$2:$I$1000,6,FALSE)</f>
        <v>#N/A</v>
      </c>
      <c r="K330" s="11" t="e">
        <f>VLOOKUP(A330,HitBlock!$B$2:$I$1000,8,FALSE)</f>
        <v>#N/A</v>
      </c>
      <c r="L330" s="33" t="e">
        <f>VLOOKUP($A330,Points!$B$2:$U$1000,20,FALSE)</f>
        <v>#N/A</v>
      </c>
    </row>
    <row r="331" spans="1:12" x14ac:dyDescent="0.25">
      <c r="A331" s="4" t="s">
        <v>339</v>
      </c>
      <c r="B331" s="11" t="e">
        <f>VLOOKUP(A331,Points!$B$2:$U$1000,5,FALSE)</f>
        <v>#N/A</v>
      </c>
      <c r="C331" s="11" t="e">
        <f>VLOOKUP($A331,Points!$B$2:$U$1000,6,FALSE)</f>
        <v>#N/A</v>
      </c>
      <c r="D331" s="11" t="e">
        <f>VLOOKUP($A331,Points!$B$2:$U$1000,7,FALSE)</f>
        <v>#N/A</v>
      </c>
      <c r="E331" s="11" t="e">
        <f>VLOOKUP($A331,Points!$B$2:$U$1000,8,FALSE)</f>
        <v>#N/A</v>
      </c>
      <c r="F331" s="11" t="e">
        <f>VLOOKUP($A331,Points!$B$2:$U$1000,9,FALSE)</f>
        <v>#N/A</v>
      </c>
      <c r="G331" s="11" t="e">
        <f>VLOOKUP($A331,Points!$B$2:$U$1000,10,FALSE)</f>
        <v>#N/A</v>
      </c>
      <c r="H331" s="11" t="e">
        <f>VLOOKUP($A331,Points!$B$2:$U$1000,12,FALSE)</f>
        <v>#N/A</v>
      </c>
      <c r="I331" s="11" t="e">
        <f>VLOOKUP($A331,Points!$B$2:$U$1000,18,FALSE)</f>
        <v>#N/A</v>
      </c>
      <c r="J331" s="11" t="e">
        <f>VLOOKUP(A331,HitBlock!$B$2:$I$1000,6,FALSE)</f>
        <v>#N/A</v>
      </c>
      <c r="K331" s="11" t="e">
        <f>VLOOKUP(A331,HitBlock!$B$2:$I$1000,8,FALSE)</f>
        <v>#N/A</v>
      </c>
      <c r="L331" s="33" t="e">
        <f>VLOOKUP($A331,Points!$B$2:$U$1000,20,FALSE)</f>
        <v>#N/A</v>
      </c>
    </row>
    <row r="332" spans="1:12" x14ac:dyDescent="0.25">
      <c r="A332" s="4" t="s">
        <v>294</v>
      </c>
      <c r="B332" s="11" t="e">
        <f>VLOOKUP(A332,Points!$B$2:$U$1000,5,FALSE)</f>
        <v>#N/A</v>
      </c>
      <c r="C332" s="11" t="e">
        <f>VLOOKUP($A332,Points!$B$2:$U$1000,6,FALSE)</f>
        <v>#N/A</v>
      </c>
      <c r="D332" s="11" t="e">
        <f>VLOOKUP($A332,Points!$B$2:$U$1000,7,FALSE)</f>
        <v>#N/A</v>
      </c>
      <c r="E332" s="11" t="e">
        <f>VLOOKUP($A332,Points!$B$2:$U$1000,8,FALSE)</f>
        <v>#N/A</v>
      </c>
      <c r="F332" s="11" t="e">
        <f>VLOOKUP($A332,Points!$B$2:$U$1000,9,FALSE)</f>
        <v>#N/A</v>
      </c>
      <c r="G332" s="11" t="e">
        <f>VLOOKUP($A332,Points!$B$2:$U$1000,10,FALSE)</f>
        <v>#N/A</v>
      </c>
      <c r="H332" s="11" t="e">
        <f>VLOOKUP($A332,Points!$B$2:$U$1000,12,FALSE)</f>
        <v>#N/A</v>
      </c>
      <c r="I332" s="11" t="e">
        <f>VLOOKUP($A332,Points!$B$2:$U$1000,18,FALSE)</f>
        <v>#N/A</v>
      </c>
      <c r="J332" s="11" t="e">
        <f>VLOOKUP(A332,HitBlock!$B$2:$I$1000,6,FALSE)</f>
        <v>#N/A</v>
      </c>
      <c r="K332" s="11" t="e">
        <f>VLOOKUP(A332,HitBlock!$B$2:$I$1000,8,FALSE)</f>
        <v>#N/A</v>
      </c>
      <c r="L332" s="33" t="e">
        <f>VLOOKUP($A332,Points!$B$2:$U$1000,20,FALSE)</f>
        <v>#N/A</v>
      </c>
    </row>
    <row r="333" spans="1:12" x14ac:dyDescent="0.25">
      <c r="A333" s="4" t="s">
        <v>393</v>
      </c>
      <c r="B333" s="11" t="e">
        <f>VLOOKUP(A333,Points!$B$2:$U$1000,5,FALSE)</f>
        <v>#N/A</v>
      </c>
      <c r="C333" s="11" t="e">
        <f>VLOOKUP($A333,Points!$B$2:$U$1000,6,FALSE)</f>
        <v>#N/A</v>
      </c>
      <c r="D333" s="11" t="e">
        <f>VLOOKUP($A333,Points!$B$2:$U$1000,7,FALSE)</f>
        <v>#N/A</v>
      </c>
      <c r="E333" s="11" t="e">
        <f>VLOOKUP($A333,Points!$B$2:$U$1000,8,FALSE)</f>
        <v>#N/A</v>
      </c>
      <c r="F333" s="11" t="e">
        <f>VLOOKUP($A333,Points!$B$2:$U$1000,9,FALSE)</f>
        <v>#N/A</v>
      </c>
      <c r="G333" s="11" t="e">
        <f>VLOOKUP($A333,Points!$B$2:$U$1000,10,FALSE)</f>
        <v>#N/A</v>
      </c>
      <c r="H333" s="11" t="e">
        <f>VLOOKUP($A333,Points!$B$2:$U$1000,12,FALSE)</f>
        <v>#N/A</v>
      </c>
      <c r="I333" s="11" t="e">
        <f>VLOOKUP($A333,Points!$B$2:$U$1000,18,FALSE)</f>
        <v>#N/A</v>
      </c>
      <c r="J333" s="11" t="e">
        <f>VLOOKUP(A333,HitBlock!$B$2:$I$1000,6,FALSE)</f>
        <v>#N/A</v>
      </c>
      <c r="K333" s="11" t="e">
        <f>VLOOKUP(A333,HitBlock!$B$2:$I$1000,8,FALSE)</f>
        <v>#N/A</v>
      </c>
      <c r="L333" s="33" t="e">
        <f>VLOOKUP($A333,Points!$B$2:$U$1000,20,FALSE)</f>
        <v>#N/A</v>
      </c>
    </row>
    <row r="334" spans="1:12" x14ac:dyDescent="0.25">
      <c r="A334" s="4" t="s">
        <v>437</v>
      </c>
      <c r="B334" s="11" t="e">
        <f>VLOOKUP(A334,Points!$B$2:$U$1000,5,FALSE)</f>
        <v>#N/A</v>
      </c>
      <c r="C334" s="11" t="e">
        <f>VLOOKUP($A334,Points!$B$2:$U$1000,6,FALSE)</f>
        <v>#N/A</v>
      </c>
      <c r="D334" s="11" t="e">
        <f>VLOOKUP($A334,Points!$B$2:$U$1000,7,FALSE)</f>
        <v>#N/A</v>
      </c>
      <c r="E334" s="11" t="e">
        <f>VLOOKUP($A334,Points!$B$2:$U$1000,8,FALSE)</f>
        <v>#N/A</v>
      </c>
      <c r="F334" s="11" t="e">
        <f>VLOOKUP($A334,Points!$B$2:$U$1000,9,FALSE)</f>
        <v>#N/A</v>
      </c>
      <c r="G334" s="11" t="e">
        <f>VLOOKUP($A334,Points!$B$2:$U$1000,10,FALSE)</f>
        <v>#N/A</v>
      </c>
      <c r="H334" s="11" t="e">
        <f>VLOOKUP($A334,Points!$B$2:$U$1000,12,FALSE)</f>
        <v>#N/A</v>
      </c>
      <c r="I334" s="11" t="e">
        <f>VLOOKUP($A334,Points!$B$2:$U$1000,18,FALSE)</f>
        <v>#N/A</v>
      </c>
      <c r="J334" s="11" t="e">
        <f>VLOOKUP(A334,HitBlock!$B$2:$I$1000,6,FALSE)</f>
        <v>#N/A</v>
      </c>
      <c r="K334" s="11" t="e">
        <f>VLOOKUP(A334,HitBlock!$B$2:$I$1000,8,FALSE)</f>
        <v>#N/A</v>
      </c>
      <c r="L334" s="33" t="e">
        <f>VLOOKUP($A334,Points!$B$2:$U$1000,20,FALSE)</f>
        <v>#N/A</v>
      </c>
    </row>
    <row r="335" spans="1:12" x14ac:dyDescent="0.25">
      <c r="A335" s="4" t="s">
        <v>712</v>
      </c>
      <c r="B335" s="11" t="e">
        <f>VLOOKUP(A335,Points!$B$2:$U$1000,5,FALSE)</f>
        <v>#N/A</v>
      </c>
      <c r="C335" s="11" t="e">
        <f>VLOOKUP($A335,Points!$B$2:$U$1000,6,FALSE)</f>
        <v>#N/A</v>
      </c>
      <c r="D335" s="11" t="e">
        <f>VLOOKUP($A335,Points!$B$2:$U$1000,7,FALSE)</f>
        <v>#N/A</v>
      </c>
      <c r="E335" s="11" t="e">
        <f>VLOOKUP($A335,Points!$B$2:$U$1000,8,FALSE)</f>
        <v>#N/A</v>
      </c>
      <c r="F335" s="11" t="e">
        <f>VLOOKUP($A335,Points!$B$2:$U$1000,9,FALSE)</f>
        <v>#N/A</v>
      </c>
      <c r="G335" s="11" t="e">
        <f>VLOOKUP($A335,Points!$B$2:$U$1000,10,FALSE)</f>
        <v>#N/A</v>
      </c>
      <c r="H335" s="11" t="e">
        <f>VLOOKUP($A335,Points!$B$2:$U$1000,12,FALSE)</f>
        <v>#N/A</v>
      </c>
      <c r="I335" s="11" t="e">
        <f>VLOOKUP($A335,Points!$B$2:$U$1000,18,FALSE)</f>
        <v>#N/A</v>
      </c>
      <c r="J335" s="11" t="e">
        <f>VLOOKUP(A335,HitBlock!$B$2:$I$1000,6,FALSE)</f>
        <v>#N/A</v>
      </c>
      <c r="K335" s="11" t="e">
        <f>VLOOKUP(A335,HitBlock!$B$2:$I$1000,8,FALSE)</f>
        <v>#N/A</v>
      </c>
      <c r="L335" s="33" t="e">
        <f>VLOOKUP($A335,Points!$B$2:$U$1000,20,FALSE)</f>
        <v>#N/A</v>
      </c>
    </row>
    <row r="336" spans="1:12" x14ac:dyDescent="0.25">
      <c r="A336" s="4" t="s">
        <v>465</v>
      </c>
      <c r="B336" s="11" t="e">
        <f>VLOOKUP(A336,Points!$B$2:$U$1000,5,FALSE)</f>
        <v>#N/A</v>
      </c>
      <c r="C336" s="11" t="e">
        <f>VLOOKUP($A336,Points!$B$2:$U$1000,6,FALSE)</f>
        <v>#N/A</v>
      </c>
      <c r="D336" s="11" t="e">
        <f>VLOOKUP($A336,Points!$B$2:$U$1000,7,FALSE)</f>
        <v>#N/A</v>
      </c>
      <c r="E336" s="11" t="e">
        <f>VLOOKUP($A336,Points!$B$2:$U$1000,8,FALSE)</f>
        <v>#N/A</v>
      </c>
      <c r="F336" s="11" t="e">
        <f>VLOOKUP($A336,Points!$B$2:$U$1000,9,FALSE)</f>
        <v>#N/A</v>
      </c>
      <c r="G336" s="11" t="e">
        <f>VLOOKUP($A336,Points!$B$2:$U$1000,10,FALSE)</f>
        <v>#N/A</v>
      </c>
      <c r="H336" s="11" t="e">
        <f>VLOOKUP($A336,Points!$B$2:$U$1000,12,FALSE)</f>
        <v>#N/A</v>
      </c>
      <c r="I336" s="11" t="e">
        <f>VLOOKUP($A336,Points!$B$2:$U$1000,18,FALSE)</f>
        <v>#N/A</v>
      </c>
      <c r="J336" s="11" t="e">
        <f>VLOOKUP(A336,HitBlock!$B$2:$I$1000,6,FALSE)</f>
        <v>#N/A</v>
      </c>
      <c r="K336" s="11" t="e">
        <f>VLOOKUP(A336,HitBlock!$B$2:$I$1000,8,FALSE)</f>
        <v>#N/A</v>
      </c>
      <c r="L336" s="33" t="e">
        <f>VLOOKUP($A336,Points!$B$2:$U$1000,20,FALSE)</f>
        <v>#N/A</v>
      </c>
    </row>
    <row r="337" spans="1:12" x14ac:dyDescent="0.25">
      <c r="A337" s="4" t="s">
        <v>394</v>
      </c>
      <c r="B337" s="11" t="e">
        <f>VLOOKUP(A337,Points!$B$2:$U$1000,5,FALSE)</f>
        <v>#N/A</v>
      </c>
      <c r="C337" s="11" t="e">
        <f>VLOOKUP($A337,Points!$B$2:$U$1000,6,FALSE)</f>
        <v>#N/A</v>
      </c>
      <c r="D337" s="11" t="e">
        <f>VLOOKUP($A337,Points!$B$2:$U$1000,7,FALSE)</f>
        <v>#N/A</v>
      </c>
      <c r="E337" s="11" t="e">
        <f>VLOOKUP($A337,Points!$B$2:$U$1000,8,FALSE)</f>
        <v>#N/A</v>
      </c>
      <c r="F337" s="11" t="e">
        <f>VLOOKUP($A337,Points!$B$2:$U$1000,9,FALSE)</f>
        <v>#N/A</v>
      </c>
      <c r="G337" s="11" t="e">
        <f>VLOOKUP($A337,Points!$B$2:$U$1000,10,FALSE)</f>
        <v>#N/A</v>
      </c>
      <c r="H337" s="11" t="e">
        <f>VLOOKUP($A337,Points!$B$2:$U$1000,12,FALSE)</f>
        <v>#N/A</v>
      </c>
      <c r="I337" s="11" t="e">
        <f>VLOOKUP($A337,Points!$B$2:$U$1000,18,FALSE)</f>
        <v>#N/A</v>
      </c>
      <c r="J337" s="11" t="e">
        <f>VLOOKUP(A337,HitBlock!$B$2:$I$1000,6,FALSE)</f>
        <v>#N/A</v>
      </c>
      <c r="K337" s="11" t="e">
        <f>VLOOKUP(A337,HitBlock!$B$2:$I$1000,8,FALSE)</f>
        <v>#N/A</v>
      </c>
      <c r="L337" s="33" t="e">
        <f>VLOOKUP($A337,Points!$B$2:$U$1000,20,FALSE)</f>
        <v>#N/A</v>
      </c>
    </row>
    <row r="338" spans="1:12" x14ac:dyDescent="0.25">
      <c r="A338" s="4" t="s">
        <v>251</v>
      </c>
      <c r="B338" s="11" t="e">
        <f>VLOOKUP(A338,Points!$B$2:$U$1000,5,FALSE)</f>
        <v>#N/A</v>
      </c>
      <c r="C338" s="11" t="e">
        <f>VLOOKUP($A338,Points!$B$2:$U$1000,6,FALSE)</f>
        <v>#N/A</v>
      </c>
      <c r="D338" s="11" t="e">
        <f>VLOOKUP($A338,Points!$B$2:$U$1000,7,FALSE)</f>
        <v>#N/A</v>
      </c>
      <c r="E338" s="11" t="e">
        <f>VLOOKUP($A338,Points!$B$2:$U$1000,8,FALSE)</f>
        <v>#N/A</v>
      </c>
      <c r="F338" s="11" t="e">
        <f>VLOOKUP($A338,Points!$B$2:$U$1000,9,FALSE)</f>
        <v>#N/A</v>
      </c>
      <c r="G338" s="11" t="e">
        <f>VLOOKUP($A338,Points!$B$2:$U$1000,10,FALSE)</f>
        <v>#N/A</v>
      </c>
      <c r="H338" s="11" t="e">
        <f>VLOOKUP($A338,Points!$B$2:$U$1000,12,FALSE)</f>
        <v>#N/A</v>
      </c>
      <c r="I338" s="11" t="e">
        <f>VLOOKUP($A338,Points!$B$2:$U$1000,18,FALSE)</f>
        <v>#N/A</v>
      </c>
      <c r="J338" s="11" t="e">
        <f>VLOOKUP(A338,HitBlock!$B$2:$I$1000,6,FALSE)</f>
        <v>#N/A</v>
      </c>
      <c r="K338" s="11" t="e">
        <f>VLOOKUP(A338,HitBlock!$B$2:$I$1000,8,FALSE)</f>
        <v>#N/A</v>
      </c>
      <c r="L338" s="33" t="e">
        <f>VLOOKUP($A338,Points!$B$2:$U$1000,20,FALSE)</f>
        <v>#N/A</v>
      </c>
    </row>
    <row r="339" spans="1:12" x14ac:dyDescent="0.25">
      <c r="A339" s="4" t="s">
        <v>794</v>
      </c>
      <c r="B339" s="11" t="e">
        <f>VLOOKUP(A339,Points!$B$2:$U$1000,5,FALSE)</f>
        <v>#N/A</v>
      </c>
      <c r="C339" s="11" t="e">
        <f>VLOOKUP($A339,Points!$B$2:$U$1000,6,FALSE)</f>
        <v>#N/A</v>
      </c>
      <c r="D339" s="11" t="e">
        <f>VLOOKUP($A339,Points!$B$2:$U$1000,7,FALSE)</f>
        <v>#N/A</v>
      </c>
      <c r="E339" s="11" t="e">
        <f>VLOOKUP($A339,Points!$B$2:$U$1000,8,FALSE)</f>
        <v>#N/A</v>
      </c>
      <c r="F339" s="11" t="e">
        <f>VLOOKUP($A339,Points!$B$2:$U$1000,9,FALSE)</f>
        <v>#N/A</v>
      </c>
      <c r="G339" s="11" t="e">
        <f>VLOOKUP($A339,Points!$B$2:$U$1000,10,FALSE)</f>
        <v>#N/A</v>
      </c>
      <c r="H339" s="11" t="e">
        <f>VLOOKUP($A339,Points!$B$2:$U$1000,12,FALSE)</f>
        <v>#N/A</v>
      </c>
      <c r="I339" s="11" t="e">
        <f>VLOOKUP($A339,Points!$B$2:$U$1000,18,FALSE)</f>
        <v>#N/A</v>
      </c>
      <c r="J339" s="11" t="e">
        <f>VLOOKUP(A339,HitBlock!$B$2:$I$1000,6,FALSE)</f>
        <v>#N/A</v>
      </c>
      <c r="K339" s="11" t="e">
        <f>VLOOKUP(A339,HitBlock!$B$2:$I$1000,8,FALSE)</f>
        <v>#N/A</v>
      </c>
      <c r="L339" s="33" t="e">
        <f>VLOOKUP($A339,Points!$B$2:$U$1000,20,FALSE)</f>
        <v>#N/A</v>
      </c>
    </row>
    <row r="340" spans="1:12" x14ac:dyDescent="0.25">
      <c r="A340" s="4" t="s">
        <v>520</v>
      </c>
      <c r="B340" s="11" t="e">
        <f>VLOOKUP(A340,Points!$B$2:$U$1000,5,FALSE)</f>
        <v>#N/A</v>
      </c>
      <c r="C340" s="11" t="e">
        <f>VLOOKUP($A340,Points!$B$2:$U$1000,6,FALSE)</f>
        <v>#N/A</v>
      </c>
      <c r="D340" s="11" t="e">
        <f>VLOOKUP($A340,Points!$B$2:$U$1000,7,FALSE)</f>
        <v>#N/A</v>
      </c>
      <c r="E340" s="11" t="e">
        <f>VLOOKUP($A340,Points!$B$2:$U$1000,8,FALSE)</f>
        <v>#N/A</v>
      </c>
      <c r="F340" s="11" t="e">
        <f>VLOOKUP($A340,Points!$B$2:$U$1000,9,FALSE)</f>
        <v>#N/A</v>
      </c>
      <c r="G340" s="11" t="e">
        <f>VLOOKUP($A340,Points!$B$2:$U$1000,10,FALSE)</f>
        <v>#N/A</v>
      </c>
      <c r="H340" s="11" t="e">
        <f>VLOOKUP($A340,Points!$B$2:$U$1000,12,FALSE)</f>
        <v>#N/A</v>
      </c>
      <c r="I340" s="11" t="e">
        <f>VLOOKUP($A340,Points!$B$2:$U$1000,18,FALSE)</f>
        <v>#N/A</v>
      </c>
      <c r="J340" s="11" t="e">
        <f>VLOOKUP(A340,HitBlock!$B$2:$I$1000,6,FALSE)</f>
        <v>#N/A</v>
      </c>
      <c r="K340" s="11" t="e">
        <f>VLOOKUP(A340,HitBlock!$B$2:$I$1000,8,FALSE)</f>
        <v>#N/A</v>
      </c>
      <c r="L340" s="33" t="e">
        <f>VLOOKUP($A340,Points!$B$2:$U$1000,20,FALSE)</f>
        <v>#N/A</v>
      </c>
    </row>
    <row r="341" spans="1:12" x14ac:dyDescent="0.25">
      <c r="A341" s="4" t="s">
        <v>716</v>
      </c>
      <c r="B341" s="11" t="e">
        <f>VLOOKUP(A341,Points!$B$2:$U$1000,5,FALSE)</f>
        <v>#N/A</v>
      </c>
      <c r="C341" s="11" t="e">
        <f>VLOOKUP($A341,Points!$B$2:$U$1000,6,FALSE)</f>
        <v>#N/A</v>
      </c>
      <c r="D341" s="11" t="e">
        <f>VLOOKUP($A341,Points!$B$2:$U$1000,7,FALSE)</f>
        <v>#N/A</v>
      </c>
      <c r="E341" s="11" t="e">
        <f>VLOOKUP($A341,Points!$B$2:$U$1000,8,FALSE)</f>
        <v>#N/A</v>
      </c>
      <c r="F341" s="11" t="e">
        <f>VLOOKUP($A341,Points!$B$2:$U$1000,9,FALSE)</f>
        <v>#N/A</v>
      </c>
      <c r="G341" s="11" t="e">
        <f>VLOOKUP($A341,Points!$B$2:$U$1000,10,FALSE)</f>
        <v>#N/A</v>
      </c>
      <c r="H341" s="11" t="e">
        <f>VLOOKUP($A341,Points!$B$2:$U$1000,12,FALSE)</f>
        <v>#N/A</v>
      </c>
      <c r="I341" s="11" t="e">
        <f>VLOOKUP($A341,Points!$B$2:$U$1000,18,FALSE)</f>
        <v>#N/A</v>
      </c>
      <c r="J341" s="11" t="e">
        <f>VLOOKUP(A341,HitBlock!$B$2:$I$1000,6,FALSE)</f>
        <v>#N/A</v>
      </c>
      <c r="K341" s="11" t="e">
        <f>VLOOKUP(A341,HitBlock!$B$2:$I$1000,8,FALSE)</f>
        <v>#N/A</v>
      </c>
      <c r="L341" s="33" t="e">
        <f>VLOOKUP($A341,Points!$B$2:$U$1000,20,FALSE)</f>
        <v>#N/A</v>
      </c>
    </row>
    <row r="342" spans="1:12" x14ac:dyDescent="0.25">
      <c r="A342" s="4" t="s">
        <v>844</v>
      </c>
      <c r="B342" s="11" t="e">
        <f>VLOOKUP(A342,Points!$B$2:$U$1000,5,FALSE)</f>
        <v>#N/A</v>
      </c>
      <c r="C342" s="11" t="e">
        <f>VLOOKUP($A342,Points!$B$2:$U$1000,6,FALSE)</f>
        <v>#N/A</v>
      </c>
      <c r="D342" s="11" t="e">
        <f>VLOOKUP($A342,Points!$B$2:$U$1000,7,FALSE)</f>
        <v>#N/A</v>
      </c>
      <c r="E342" s="11" t="e">
        <f>VLOOKUP($A342,Points!$B$2:$U$1000,8,FALSE)</f>
        <v>#N/A</v>
      </c>
      <c r="F342" s="11" t="e">
        <f>VLOOKUP($A342,Points!$B$2:$U$1000,9,FALSE)</f>
        <v>#N/A</v>
      </c>
      <c r="G342" s="11" t="e">
        <f>VLOOKUP($A342,Points!$B$2:$U$1000,10,FALSE)</f>
        <v>#N/A</v>
      </c>
      <c r="H342" s="11" t="e">
        <f>VLOOKUP($A342,Points!$B$2:$U$1000,12,FALSE)</f>
        <v>#N/A</v>
      </c>
      <c r="I342" s="11" t="e">
        <f>VLOOKUP($A342,Points!$B$2:$U$1000,18,FALSE)</f>
        <v>#N/A</v>
      </c>
      <c r="J342" s="11" t="e">
        <f>VLOOKUP(A342,HitBlock!$B$2:$I$1000,6,FALSE)</f>
        <v>#N/A</v>
      </c>
      <c r="K342" s="11" t="e">
        <f>VLOOKUP(A342,HitBlock!$B$2:$I$1000,8,FALSE)</f>
        <v>#N/A</v>
      </c>
      <c r="L342" s="33" t="e">
        <f>VLOOKUP($A342,Points!$B$2:$U$1000,20,FALSE)</f>
        <v>#N/A</v>
      </c>
    </row>
    <row r="343" spans="1:12" x14ac:dyDescent="0.25">
      <c r="A343" s="4" t="s">
        <v>460</v>
      </c>
      <c r="B343" s="11" t="e">
        <f>VLOOKUP(A343,Points!$B$2:$U$1000,5,FALSE)</f>
        <v>#N/A</v>
      </c>
      <c r="C343" s="11" t="e">
        <f>VLOOKUP($A343,Points!$B$2:$U$1000,6,FALSE)</f>
        <v>#N/A</v>
      </c>
      <c r="D343" s="11" t="e">
        <f>VLOOKUP($A343,Points!$B$2:$U$1000,7,FALSE)</f>
        <v>#N/A</v>
      </c>
      <c r="E343" s="11" t="e">
        <f>VLOOKUP($A343,Points!$B$2:$U$1000,8,FALSE)</f>
        <v>#N/A</v>
      </c>
      <c r="F343" s="11" t="e">
        <f>VLOOKUP($A343,Points!$B$2:$U$1000,9,FALSE)</f>
        <v>#N/A</v>
      </c>
      <c r="G343" s="11" t="e">
        <f>VLOOKUP($A343,Points!$B$2:$U$1000,10,FALSE)</f>
        <v>#N/A</v>
      </c>
      <c r="H343" s="11" t="e">
        <f>VLOOKUP($A343,Points!$B$2:$U$1000,12,FALSE)</f>
        <v>#N/A</v>
      </c>
      <c r="I343" s="11" t="e">
        <f>VLOOKUP($A343,Points!$B$2:$U$1000,18,FALSE)</f>
        <v>#N/A</v>
      </c>
      <c r="J343" s="11" t="e">
        <f>VLOOKUP(A343,HitBlock!$B$2:$I$1000,6,FALSE)</f>
        <v>#N/A</v>
      </c>
      <c r="K343" s="11" t="e">
        <f>VLOOKUP(A343,HitBlock!$B$2:$I$1000,8,FALSE)</f>
        <v>#N/A</v>
      </c>
      <c r="L343" s="33" t="e">
        <f>VLOOKUP($A343,Points!$B$2:$U$1000,20,FALSE)</f>
        <v>#N/A</v>
      </c>
    </row>
    <row r="344" spans="1:12" x14ac:dyDescent="0.25">
      <c r="A344" s="4" t="s">
        <v>661</v>
      </c>
      <c r="B344" s="11" t="e">
        <f>VLOOKUP(A344,Points!$B$2:$U$1000,5,FALSE)</f>
        <v>#N/A</v>
      </c>
      <c r="C344" s="11" t="e">
        <f>VLOOKUP($A344,Points!$B$2:$U$1000,6,FALSE)</f>
        <v>#N/A</v>
      </c>
      <c r="D344" s="11" t="e">
        <f>VLOOKUP($A344,Points!$B$2:$U$1000,7,FALSE)</f>
        <v>#N/A</v>
      </c>
      <c r="E344" s="11" t="e">
        <f>VLOOKUP($A344,Points!$B$2:$U$1000,8,FALSE)</f>
        <v>#N/A</v>
      </c>
      <c r="F344" s="11" t="e">
        <f>VLOOKUP($A344,Points!$B$2:$U$1000,9,FALSE)</f>
        <v>#N/A</v>
      </c>
      <c r="G344" s="11" t="e">
        <f>VLOOKUP($A344,Points!$B$2:$U$1000,10,FALSE)</f>
        <v>#N/A</v>
      </c>
      <c r="H344" s="11" t="e">
        <f>VLOOKUP($A344,Points!$B$2:$U$1000,12,FALSE)</f>
        <v>#N/A</v>
      </c>
      <c r="I344" s="11" t="e">
        <f>VLOOKUP($A344,Points!$B$2:$U$1000,18,FALSE)</f>
        <v>#N/A</v>
      </c>
      <c r="J344" s="11" t="e">
        <f>VLOOKUP(A344,HitBlock!$B$2:$I$1000,6,FALSE)</f>
        <v>#N/A</v>
      </c>
      <c r="K344" s="11" t="e">
        <f>VLOOKUP(A344,HitBlock!$B$2:$I$1000,8,FALSE)</f>
        <v>#N/A</v>
      </c>
      <c r="L344" s="33" t="e">
        <f>VLOOKUP($A344,Points!$B$2:$U$1000,20,FALSE)</f>
        <v>#N/A</v>
      </c>
    </row>
    <row r="345" spans="1:12" x14ac:dyDescent="0.25">
      <c r="A345" s="4" t="s">
        <v>422</v>
      </c>
      <c r="B345" s="11" t="e">
        <f>VLOOKUP(A345,Points!$B$2:$U$1000,5,FALSE)</f>
        <v>#N/A</v>
      </c>
      <c r="C345" s="11" t="e">
        <f>VLOOKUP($A345,Points!$B$2:$U$1000,6,FALSE)</f>
        <v>#N/A</v>
      </c>
      <c r="D345" s="11" t="e">
        <f>VLOOKUP($A345,Points!$B$2:$U$1000,7,FALSE)</f>
        <v>#N/A</v>
      </c>
      <c r="E345" s="11" t="e">
        <f>VLOOKUP($A345,Points!$B$2:$U$1000,8,FALSE)</f>
        <v>#N/A</v>
      </c>
      <c r="F345" s="11" t="e">
        <f>VLOOKUP($A345,Points!$B$2:$U$1000,9,FALSE)</f>
        <v>#N/A</v>
      </c>
      <c r="G345" s="11" t="e">
        <f>VLOOKUP($A345,Points!$B$2:$U$1000,10,FALSE)</f>
        <v>#N/A</v>
      </c>
      <c r="H345" s="11" t="e">
        <f>VLOOKUP($A345,Points!$B$2:$U$1000,12,FALSE)</f>
        <v>#N/A</v>
      </c>
      <c r="I345" s="11" t="e">
        <f>VLOOKUP($A345,Points!$B$2:$U$1000,18,FALSE)</f>
        <v>#N/A</v>
      </c>
      <c r="J345" s="11" t="e">
        <f>VLOOKUP(A345,HitBlock!$B$2:$I$1000,6,FALSE)</f>
        <v>#N/A</v>
      </c>
      <c r="K345" s="11" t="e">
        <f>VLOOKUP(A345,HitBlock!$B$2:$I$1000,8,FALSE)</f>
        <v>#N/A</v>
      </c>
      <c r="L345" s="33" t="e">
        <f>VLOOKUP($A345,Points!$B$2:$U$1000,20,FALSE)</f>
        <v>#N/A</v>
      </c>
    </row>
    <row r="346" spans="1:12" x14ac:dyDescent="0.25">
      <c r="A346" s="4" t="s">
        <v>810</v>
      </c>
      <c r="B346" s="11" t="e">
        <f>VLOOKUP(A346,Points!$B$2:$U$1000,5,FALSE)</f>
        <v>#N/A</v>
      </c>
      <c r="C346" s="11" t="e">
        <f>VLOOKUP($A346,Points!$B$2:$U$1000,6,FALSE)</f>
        <v>#N/A</v>
      </c>
      <c r="D346" s="11" t="e">
        <f>VLOOKUP($A346,Points!$B$2:$U$1000,7,FALSE)</f>
        <v>#N/A</v>
      </c>
      <c r="E346" s="11" t="e">
        <f>VLOOKUP($A346,Points!$B$2:$U$1000,8,FALSE)</f>
        <v>#N/A</v>
      </c>
      <c r="F346" s="11" t="e">
        <f>VLOOKUP($A346,Points!$B$2:$U$1000,9,FALSE)</f>
        <v>#N/A</v>
      </c>
      <c r="G346" s="11" t="e">
        <f>VLOOKUP($A346,Points!$B$2:$U$1000,10,FALSE)</f>
        <v>#N/A</v>
      </c>
      <c r="H346" s="11" t="e">
        <f>VLOOKUP($A346,Points!$B$2:$U$1000,12,FALSE)</f>
        <v>#N/A</v>
      </c>
      <c r="I346" s="11" t="e">
        <f>VLOOKUP($A346,Points!$B$2:$U$1000,18,FALSE)</f>
        <v>#N/A</v>
      </c>
      <c r="J346" s="11" t="e">
        <f>VLOOKUP(A346,HitBlock!$B$2:$I$1000,6,FALSE)</f>
        <v>#N/A</v>
      </c>
      <c r="K346" s="11" t="e">
        <f>VLOOKUP(A346,HitBlock!$B$2:$I$1000,8,FALSE)</f>
        <v>#N/A</v>
      </c>
      <c r="L346" s="33" t="e">
        <f>VLOOKUP($A346,Points!$B$2:$U$1000,20,FALSE)</f>
        <v>#N/A</v>
      </c>
    </row>
    <row r="347" spans="1:12" x14ac:dyDescent="0.25">
      <c r="A347" s="4" t="s">
        <v>246</v>
      </c>
      <c r="B347" s="11" t="e">
        <f>VLOOKUP(A347,Points!$B$2:$U$1000,5,FALSE)</f>
        <v>#N/A</v>
      </c>
      <c r="C347" s="11" t="e">
        <f>VLOOKUP($A347,Points!$B$2:$U$1000,6,FALSE)</f>
        <v>#N/A</v>
      </c>
      <c r="D347" s="11" t="e">
        <f>VLOOKUP($A347,Points!$B$2:$U$1000,7,FALSE)</f>
        <v>#N/A</v>
      </c>
      <c r="E347" s="11" t="e">
        <f>VLOOKUP($A347,Points!$B$2:$U$1000,8,FALSE)</f>
        <v>#N/A</v>
      </c>
      <c r="F347" s="11" t="e">
        <f>VLOOKUP($A347,Points!$B$2:$U$1000,9,FALSE)</f>
        <v>#N/A</v>
      </c>
      <c r="G347" s="11" t="e">
        <f>VLOOKUP($A347,Points!$B$2:$U$1000,10,FALSE)</f>
        <v>#N/A</v>
      </c>
      <c r="H347" s="11" t="e">
        <f>VLOOKUP($A347,Points!$B$2:$U$1000,12,FALSE)</f>
        <v>#N/A</v>
      </c>
      <c r="I347" s="11" t="e">
        <f>VLOOKUP($A347,Points!$B$2:$U$1000,18,FALSE)</f>
        <v>#N/A</v>
      </c>
      <c r="J347" s="11" t="e">
        <f>VLOOKUP(A347,HitBlock!$B$2:$I$1000,6,FALSE)</f>
        <v>#N/A</v>
      </c>
      <c r="K347" s="11" t="e">
        <f>VLOOKUP(A347,HitBlock!$B$2:$I$1000,8,FALSE)</f>
        <v>#N/A</v>
      </c>
      <c r="L347" s="33" t="e">
        <f>VLOOKUP($A347,Points!$B$2:$U$1000,20,FALSE)</f>
        <v>#N/A</v>
      </c>
    </row>
    <row r="348" spans="1:12" x14ac:dyDescent="0.25">
      <c r="A348" s="4" t="s">
        <v>804</v>
      </c>
      <c r="B348" s="11" t="e">
        <f>VLOOKUP(A348,Points!$B$2:$U$1000,5,FALSE)</f>
        <v>#N/A</v>
      </c>
      <c r="C348" s="11" t="e">
        <f>VLOOKUP($A348,Points!$B$2:$U$1000,6,FALSE)</f>
        <v>#N/A</v>
      </c>
      <c r="D348" s="11" t="e">
        <f>VLOOKUP($A348,Points!$B$2:$U$1000,7,FALSE)</f>
        <v>#N/A</v>
      </c>
      <c r="E348" s="11" t="e">
        <f>VLOOKUP($A348,Points!$B$2:$U$1000,8,FALSE)</f>
        <v>#N/A</v>
      </c>
      <c r="F348" s="11" t="e">
        <f>VLOOKUP($A348,Points!$B$2:$U$1000,9,FALSE)</f>
        <v>#N/A</v>
      </c>
      <c r="G348" s="11" t="e">
        <f>VLOOKUP($A348,Points!$B$2:$U$1000,10,FALSE)</f>
        <v>#N/A</v>
      </c>
      <c r="H348" s="11" t="e">
        <f>VLOOKUP($A348,Points!$B$2:$U$1000,12,FALSE)</f>
        <v>#N/A</v>
      </c>
      <c r="I348" s="11" t="e">
        <f>VLOOKUP($A348,Points!$B$2:$U$1000,18,FALSE)</f>
        <v>#N/A</v>
      </c>
      <c r="J348" s="11" t="e">
        <f>VLOOKUP(A348,HitBlock!$B$2:$I$1000,6,FALSE)</f>
        <v>#N/A</v>
      </c>
      <c r="K348" s="11" t="e">
        <f>VLOOKUP(A348,HitBlock!$B$2:$I$1000,8,FALSE)</f>
        <v>#N/A</v>
      </c>
      <c r="L348" s="33" t="e">
        <f>VLOOKUP($A348,Points!$B$2:$U$1000,20,FALSE)</f>
        <v>#N/A</v>
      </c>
    </row>
    <row r="349" spans="1:12" x14ac:dyDescent="0.25">
      <c r="A349" s="4" t="s">
        <v>484</v>
      </c>
      <c r="B349" s="11" t="e">
        <f>VLOOKUP(A349,Points!$B$2:$U$1000,5,FALSE)</f>
        <v>#N/A</v>
      </c>
      <c r="C349" s="11" t="e">
        <f>VLOOKUP($A349,Points!$B$2:$U$1000,6,FALSE)</f>
        <v>#N/A</v>
      </c>
      <c r="D349" s="11" t="e">
        <f>VLOOKUP($A349,Points!$B$2:$U$1000,7,FALSE)</f>
        <v>#N/A</v>
      </c>
      <c r="E349" s="11" t="e">
        <f>VLOOKUP($A349,Points!$B$2:$U$1000,8,FALSE)</f>
        <v>#N/A</v>
      </c>
      <c r="F349" s="11" t="e">
        <f>VLOOKUP($A349,Points!$B$2:$U$1000,9,FALSE)</f>
        <v>#N/A</v>
      </c>
      <c r="G349" s="11" t="e">
        <f>VLOOKUP($A349,Points!$B$2:$U$1000,10,FALSE)</f>
        <v>#N/A</v>
      </c>
      <c r="H349" s="11" t="e">
        <f>VLOOKUP($A349,Points!$B$2:$U$1000,12,FALSE)</f>
        <v>#N/A</v>
      </c>
      <c r="I349" s="11" t="e">
        <f>VLOOKUP($A349,Points!$B$2:$U$1000,18,FALSE)</f>
        <v>#N/A</v>
      </c>
      <c r="J349" s="11" t="e">
        <f>VLOOKUP(A349,HitBlock!$B$2:$I$1000,6,FALSE)</f>
        <v>#N/A</v>
      </c>
      <c r="K349" s="11" t="e">
        <f>VLOOKUP(A349,HitBlock!$B$2:$I$1000,8,FALSE)</f>
        <v>#N/A</v>
      </c>
      <c r="L349" s="33" t="e">
        <f>VLOOKUP($A349,Points!$B$2:$U$1000,20,FALSE)</f>
        <v>#N/A</v>
      </c>
    </row>
    <row r="350" spans="1:12" x14ac:dyDescent="0.25">
      <c r="A350" s="4" t="s">
        <v>480</v>
      </c>
      <c r="B350" s="11" t="e">
        <f>VLOOKUP(A350,Points!$B$2:$U$1000,5,FALSE)</f>
        <v>#N/A</v>
      </c>
      <c r="C350" s="11" t="e">
        <f>VLOOKUP($A350,Points!$B$2:$U$1000,6,FALSE)</f>
        <v>#N/A</v>
      </c>
      <c r="D350" s="11" t="e">
        <f>VLOOKUP($A350,Points!$B$2:$U$1000,7,FALSE)</f>
        <v>#N/A</v>
      </c>
      <c r="E350" s="11" t="e">
        <f>VLOOKUP($A350,Points!$B$2:$U$1000,8,FALSE)</f>
        <v>#N/A</v>
      </c>
      <c r="F350" s="11" t="e">
        <f>VLOOKUP($A350,Points!$B$2:$U$1000,9,FALSE)</f>
        <v>#N/A</v>
      </c>
      <c r="G350" s="11" t="e">
        <f>VLOOKUP($A350,Points!$B$2:$U$1000,10,FALSE)</f>
        <v>#N/A</v>
      </c>
      <c r="H350" s="11" t="e">
        <f>VLOOKUP($A350,Points!$B$2:$U$1000,12,FALSE)</f>
        <v>#N/A</v>
      </c>
      <c r="I350" s="11" t="e">
        <f>VLOOKUP($A350,Points!$B$2:$U$1000,18,FALSE)</f>
        <v>#N/A</v>
      </c>
      <c r="J350" s="11" t="e">
        <f>VLOOKUP(A350,HitBlock!$B$2:$I$1000,6,FALSE)</f>
        <v>#N/A</v>
      </c>
      <c r="K350" s="11" t="e">
        <f>VLOOKUP(A350,HitBlock!$B$2:$I$1000,8,FALSE)</f>
        <v>#N/A</v>
      </c>
      <c r="L350" s="33" t="e">
        <f>VLOOKUP($A350,Points!$B$2:$U$1000,20,FALSE)</f>
        <v>#N/A</v>
      </c>
    </row>
    <row r="351" spans="1:12" x14ac:dyDescent="0.25">
      <c r="A351" s="4" t="s">
        <v>580</v>
      </c>
      <c r="B351" s="11" t="e">
        <f>VLOOKUP(A351,Points!$B$2:$U$1000,5,FALSE)</f>
        <v>#N/A</v>
      </c>
      <c r="C351" s="11" t="e">
        <f>VLOOKUP($A351,Points!$B$2:$U$1000,6,FALSE)</f>
        <v>#N/A</v>
      </c>
      <c r="D351" s="11" t="e">
        <f>VLOOKUP($A351,Points!$B$2:$U$1000,7,FALSE)</f>
        <v>#N/A</v>
      </c>
      <c r="E351" s="11" t="e">
        <f>VLOOKUP($A351,Points!$B$2:$U$1000,8,FALSE)</f>
        <v>#N/A</v>
      </c>
      <c r="F351" s="11" t="e">
        <f>VLOOKUP($A351,Points!$B$2:$U$1000,9,FALSE)</f>
        <v>#N/A</v>
      </c>
      <c r="G351" s="11" t="e">
        <f>VLOOKUP($A351,Points!$B$2:$U$1000,10,FALSE)</f>
        <v>#N/A</v>
      </c>
      <c r="H351" s="11" t="e">
        <f>VLOOKUP($A351,Points!$B$2:$U$1000,12,FALSE)</f>
        <v>#N/A</v>
      </c>
      <c r="I351" s="11" t="e">
        <f>VLOOKUP($A351,Points!$B$2:$U$1000,18,FALSE)</f>
        <v>#N/A</v>
      </c>
      <c r="J351" s="11" t="e">
        <f>VLOOKUP(A351,HitBlock!$B$2:$I$1000,6,FALSE)</f>
        <v>#N/A</v>
      </c>
      <c r="K351" s="11" t="e">
        <f>VLOOKUP(A351,HitBlock!$B$2:$I$1000,8,FALSE)</f>
        <v>#N/A</v>
      </c>
      <c r="L351" s="33" t="e">
        <f>VLOOKUP($A351,Points!$B$2:$U$1000,20,FALSE)</f>
        <v>#N/A</v>
      </c>
    </row>
    <row r="352" spans="1:12" x14ac:dyDescent="0.25">
      <c r="A352" s="4" t="s">
        <v>808</v>
      </c>
      <c r="B352" s="11" t="e">
        <f>VLOOKUP(A352,Points!$B$2:$U$1000,5,FALSE)</f>
        <v>#N/A</v>
      </c>
      <c r="C352" s="11" t="e">
        <f>VLOOKUP($A352,Points!$B$2:$U$1000,6,FALSE)</f>
        <v>#N/A</v>
      </c>
      <c r="D352" s="11" t="e">
        <f>VLOOKUP($A352,Points!$B$2:$U$1000,7,FALSE)</f>
        <v>#N/A</v>
      </c>
      <c r="E352" s="11" t="e">
        <f>VLOOKUP($A352,Points!$B$2:$U$1000,8,FALSE)</f>
        <v>#N/A</v>
      </c>
      <c r="F352" s="11" t="e">
        <f>VLOOKUP($A352,Points!$B$2:$U$1000,9,FALSE)</f>
        <v>#N/A</v>
      </c>
      <c r="G352" s="11" t="e">
        <f>VLOOKUP($A352,Points!$B$2:$U$1000,10,FALSE)</f>
        <v>#N/A</v>
      </c>
      <c r="H352" s="11" t="e">
        <f>VLOOKUP($A352,Points!$B$2:$U$1000,12,FALSE)</f>
        <v>#N/A</v>
      </c>
      <c r="I352" s="11" t="e">
        <f>VLOOKUP($A352,Points!$B$2:$U$1000,18,FALSE)</f>
        <v>#N/A</v>
      </c>
      <c r="J352" s="11" t="e">
        <f>VLOOKUP(A352,HitBlock!$B$2:$I$1000,6,FALSE)</f>
        <v>#N/A</v>
      </c>
      <c r="K352" s="11" t="e">
        <f>VLOOKUP(A352,HitBlock!$B$2:$I$1000,8,FALSE)</f>
        <v>#N/A</v>
      </c>
      <c r="L352" s="33" t="e">
        <f>VLOOKUP($A352,Points!$B$2:$U$1000,20,FALSE)</f>
        <v>#N/A</v>
      </c>
    </row>
    <row r="353" spans="1:12" x14ac:dyDescent="0.25">
      <c r="A353" s="4" t="s">
        <v>573</v>
      </c>
      <c r="B353" s="11" t="e">
        <f>VLOOKUP(A353,Points!$B$2:$U$1000,5,FALSE)</f>
        <v>#N/A</v>
      </c>
      <c r="C353" s="11" t="e">
        <f>VLOOKUP($A353,Points!$B$2:$U$1000,6,FALSE)</f>
        <v>#N/A</v>
      </c>
      <c r="D353" s="11" t="e">
        <f>VLOOKUP($A353,Points!$B$2:$U$1000,7,FALSE)</f>
        <v>#N/A</v>
      </c>
      <c r="E353" s="11" t="e">
        <f>VLOOKUP($A353,Points!$B$2:$U$1000,8,FALSE)</f>
        <v>#N/A</v>
      </c>
      <c r="F353" s="11" t="e">
        <f>VLOOKUP($A353,Points!$B$2:$U$1000,9,FALSE)</f>
        <v>#N/A</v>
      </c>
      <c r="G353" s="11" t="e">
        <f>VLOOKUP($A353,Points!$B$2:$U$1000,10,FALSE)</f>
        <v>#N/A</v>
      </c>
      <c r="H353" s="11" t="e">
        <f>VLOOKUP($A353,Points!$B$2:$U$1000,12,FALSE)</f>
        <v>#N/A</v>
      </c>
      <c r="I353" s="11" t="e">
        <f>VLOOKUP($A353,Points!$B$2:$U$1000,18,FALSE)</f>
        <v>#N/A</v>
      </c>
      <c r="J353" s="11" t="e">
        <f>VLOOKUP(A353,HitBlock!$B$2:$I$1000,6,FALSE)</f>
        <v>#N/A</v>
      </c>
      <c r="K353" s="11" t="e">
        <f>VLOOKUP(A353,HitBlock!$B$2:$I$1000,8,FALSE)</f>
        <v>#N/A</v>
      </c>
      <c r="L353" s="33" t="e">
        <f>VLOOKUP($A353,Points!$B$2:$U$1000,20,FALSE)</f>
        <v>#N/A</v>
      </c>
    </row>
    <row r="354" spans="1:12" x14ac:dyDescent="0.25">
      <c r="A354" s="4" t="s">
        <v>548</v>
      </c>
      <c r="B354" s="11" t="e">
        <f>VLOOKUP(A354,Points!$B$2:$U$1000,5,FALSE)</f>
        <v>#N/A</v>
      </c>
      <c r="C354" s="11" t="e">
        <f>VLOOKUP($A354,Points!$B$2:$U$1000,6,FALSE)</f>
        <v>#N/A</v>
      </c>
      <c r="D354" s="11" t="e">
        <f>VLOOKUP($A354,Points!$B$2:$U$1000,7,FALSE)</f>
        <v>#N/A</v>
      </c>
      <c r="E354" s="11" t="e">
        <f>VLOOKUP($A354,Points!$B$2:$U$1000,8,FALSE)</f>
        <v>#N/A</v>
      </c>
      <c r="F354" s="11" t="e">
        <f>VLOOKUP($A354,Points!$B$2:$U$1000,9,FALSE)</f>
        <v>#N/A</v>
      </c>
      <c r="G354" s="11" t="e">
        <f>VLOOKUP($A354,Points!$B$2:$U$1000,10,FALSE)</f>
        <v>#N/A</v>
      </c>
      <c r="H354" s="11" t="e">
        <f>VLOOKUP($A354,Points!$B$2:$U$1000,12,FALSE)</f>
        <v>#N/A</v>
      </c>
      <c r="I354" s="11" t="e">
        <f>VLOOKUP($A354,Points!$B$2:$U$1000,18,FALSE)</f>
        <v>#N/A</v>
      </c>
      <c r="J354" s="11" t="e">
        <f>VLOOKUP(A354,HitBlock!$B$2:$I$1000,6,FALSE)</f>
        <v>#N/A</v>
      </c>
      <c r="K354" s="11" t="e">
        <f>VLOOKUP(A354,HitBlock!$B$2:$I$1000,8,FALSE)</f>
        <v>#N/A</v>
      </c>
      <c r="L354" s="33" t="e">
        <f>VLOOKUP($A354,Points!$B$2:$U$1000,20,FALSE)</f>
        <v>#N/A</v>
      </c>
    </row>
    <row r="355" spans="1:12" x14ac:dyDescent="0.25">
      <c r="A355" s="4" t="s">
        <v>217</v>
      </c>
      <c r="B355" s="11" t="e">
        <f>VLOOKUP(A355,Points!$B$2:$U$1000,5,FALSE)</f>
        <v>#N/A</v>
      </c>
      <c r="C355" s="11" t="e">
        <f>VLOOKUP($A355,Points!$B$2:$U$1000,6,FALSE)</f>
        <v>#N/A</v>
      </c>
      <c r="D355" s="11" t="e">
        <f>VLOOKUP($A355,Points!$B$2:$U$1000,7,FALSE)</f>
        <v>#N/A</v>
      </c>
      <c r="E355" s="11" t="e">
        <f>VLOOKUP($A355,Points!$B$2:$U$1000,8,FALSE)</f>
        <v>#N/A</v>
      </c>
      <c r="F355" s="11" t="e">
        <f>VLOOKUP($A355,Points!$B$2:$U$1000,9,FALSE)</f>
        <v>#N/A</v>
      </c>
      <c r="G355" s="11" t="e">
        <f>VLOOKUP($A355,Points!$B$2:$U$1000,10,FALSE)</f>
        <v>#N/A</v>
      </c>
      <c r="H355" s="11" t="e">
        <f>VLOOKUP($A355,Points!$B$2:$U$1000,12,FALSE)</f>
        <v>#N/A</v>
      </c>
      <c r="I355" s="11" t="e">
        <f>VLOOKUP($A355,Points!$B$2:$U$1000,18,FALSE)</f>
        <v>#N/A</v>
      </c>
      <c r="J355" s="11" t="e">
        <f>VLOOKUP(A355,HitBlock!$B$2:$I$1000,6,FALSE)</f>
        <v>#N/A</v>
      </c>
      <c r="K355" s="11" t="e">
        <f>VLOOKUP(A355,HitBlock!$B$2:$I$1000,8,FALSE)</f>
        <v>#N/A</v>
      </c>
      <c r="L355" s="33" t="e">
        <f>VLOOKUP($A355,Points!$B$2:$U$1000,20,FALSE)</f>
        <v>#N/A</v>
      </c>
    </row>
    <row r="356" spans="1:12" x14ac:dyDescent="0.25">
      <c r="A356" s="4" t="s">
        <v>567</v>
      </c>
      <c r="B356" s="11" t="e">
        <f>VLOOKUP(A356,Points!$B$2:$U$1000,5,FALSE)</f>
        <v>#N/A</v>
      </c>
      <c r="C356" s="11" t="e">
        <f>VLOOKUP($A356,Points!$B$2:$U$1000,6,FALSE)</f>
        <v>#N/A</v>
      </c>
      <c r="D356" s="11" t="e">
        <f>VLOOKUP($A356,Points!$B$2:$U$1000,7,FALSE)</f>
        <v>#N/A</v>
      </c>
      <c r="E356" s="11" t="e">
        <f>VLOOKUP($A356,Points!$B$2:$U$1000,8,FALSE)</f>
        <v>#N/A</v>
      </c>
      <c r="F356" s="11" t="e">
        <f>VLOOKUP($A356,Points!$B$2:$U$1000,9,FALSE)</f>
        <v>#N/A</v>
      </c>
      <c r="G356" s="11" t="e">
        <f>VLOOKUP($A356,Points!$B$2:$U$1000,10,FALSE)</f>
        <v>#N/A</v>
      </c>
      <c r="H356" s="11" t="e">
        <f>VLOOKUP($A356,Points!$B$2:$U$1000,12,FALSE)</f>
        <v>#N/A</v>
      </c>
      <c r="I356" s="11" t="e">
        <f>VLOOKUP($A356,Points!$B$2:$U$1000,18,FALSE)</f>
        <v>#N/A</v>
      </c>
      <c r="J356" s="11" t="e">
        <f>VLOOKUP(A356,HitBlock!$B$2:$I$1000,6,FALSE)</f>
        <v>#N/A</v>
      </c>
      <c r="K356" s="11" t="e">
        <f>VLOOKUP(A356,HitBlock!$B$2:$I$1000,8,FALSE)</f>
        <v>#N/A</v>
      </c>
      <c r="L356" s="33" t="e">
        <f>VLOOKUP($A356,Points!$B$2:$U$1000,20,FALSE)</f>
        <v>#N/A</v>
      </c>
    </row>
    <row r="357" spans="1:12" x14ac:dyDescent="0.25">
      <c r="A357" s="4" t="s">
        <v>1011</v>
      </c>
      <c r="B357" s="11" t="e">
        <f>VLOOKUP(A357,Points!$B$2:$U$1000,5,FALSE)</f>
        <v>#N/A</v>
      </c>
      <c r="C357" s="11" t="e">
        <f>VLOOKUP($A357,Points!$B$2:$U$1000,6,FALSE)</f>
        <v>#N/A</v>
      </c>
      <c r="D357" s="11" t="e">
        <f>VLOOKUP($A357,Points!$B$2:$U$1000,7,FALSE)</f>
        <v>#N/A</v>
      </c>
      <c r="E357" s="11" t="e">
        <f>VLOOKUP($A357,Points!$B$2:$U$1000,8,FALSE)</f>
        <v>#N/A</v>
      </c>
      <c r="F357" s="11" t="e">
        <f>VLOOKUP($A357,Points!$B$2:$U$1000,9,FALSE)</f>
        <v>#N/A</v>
      </c>
      <c r="G357" s="11" t="e">
        <f>VLOOKUP($A357,Points!$B$2:$U$1000,10,FALSE)</f>
        <v>#N/A</v>
      </c>
      <c r="H357" s="11" t="e">
        <f>VLOOKUP($A357,Points!$B$2:$U$1000,12,FALSE)</f>
        <v>#N/A</v>
      </c>
      <c r="I357" s="11" t="e">
        <f>VLOOKUP($A357,Points!$B$2:$U$1000,18,FALSE)</f>
        <v>#N/A</v>
      </c>
      <c r="J357" s="11" t="e">
        <f>VLOOKUP(A357,HitBlock!$B$2:$I$1000,6,FALSE)</f>
        <v>#N/A</v>
      </c>
      <c r="K357" s="11" t="e">
        <f>VLOOKUP(A357,HitBlock!$B$2:$I$1000,8,FALSE)</f>
        <v>#N/A</v>
      </c>
      <c r="L357" s="33" t="e">
        <f>VLOOKUP($A357,Points!$B$2:$U$1000,20,FALSE)</f>
        <v>#N/A</v>
      </c>
    </row>
    <row r="358" spans="1:12" x14ac:dyDescent="0.25">
      <c r="A358" s="4" t="s">
        <v>558</v>
      </c>
      <c r="B358" s="11" t="e">
        <f>VLOOKUP(A358,Points!$B$2:$U$1000,5,FALSE)</f>
        <v>#N/A</v>
      </c>
      <c r="C358" s="11" t="e">
        <f>VLOOKUP($A358,Points!$B$2:$U$1000,6,FALSE)</f>
        <v>#N/A</v>
      </c>
      <c r="D358" s="11" t="e">
        <f>VLOOKUP($A358,Points!$B$2:$U$1000,7,FALSE)</f>
        <v>#N/A</v>
      </c>
      <c r="E358" s="11" t="e">
        <f>VLOOKUP($A358,Points!$B$2:$U$1000,8,FALSE)</f>
        <v>#N/A</v>
      </c>
      <c r="F358" s="11" t="e">
        <f>VLOOKUP($A358,Points!$B$2:$U$1000,9,FALSE)</f>
        <v>#N/A</v>
      </c>
      <c r="G358" s="11" t="e">
        <f>VLOOKUP($A358,Points!$B$2:$U$1000,10,FALSE)</f>
        <v>#N/A</v>
      </c>
      <c r="H358" s="11" t="e">
        <f>VLOOKUP($A358,Points!$B$2:$U$1000,12,FALSE)</f>
        <v>#N/A</v>
      </c>
      <c r="I358" s="11" t="e">
        <f>VLOOKUP($A358,Points!$B$2:$U$1000,18,FALSE)</f>
        <v>#N/A</v>
      </c>
      <c r="J358" s="11" t="e">
        <f>VLOOKUP(A358,HitBlock!$B$2:$I$1000,6,FALSE)</f>
        <v>#N/A</v>
      </c>
      <c r="K358" s="11" t="e">
        <f>VLOOKUP(A358,HitBlock!$B$2:$I$1000,8,FALSE)</f>
        <v>#N/A</v>
      </c>
      <c r="L358" s="33" t="e">
        <f>VLOOKUP($A358,Points!$B$2:$U$1000,20,FALSE)</f>
        <v>#N/A</v>
      </c>
    </row>
    <row r="359" spans="1:12" x14ac:dyDescent="0.25">
      <c r="A359" s="4" t="s">
        <v>389</v>
      </c>
      <c r="B359" s="11" t="e">
        <f>VLOOKUP(A359,Points!$B$2:$U$1000,5,FALSE)</f>
        <v>#N/A</v>
      </c>
      <c r="C359" s="11" t="e">
        <f>VLOOKUP($A359,Points!$B$2:$U$1000,6,FALSE)</f>
        <v>#N/A</v>
      </c>
      <c r="D359" s="11" t="e">
        <f>VLOOKUP($A359,Points!$B$2:$U$1000,7,FALSE)</f>
        <v>#N/A</v>
      </c>
      <c r="E359" s="11" t="e">
        <f>VLOOKUP($A359,Points!$B$2:$U$1000,8,FALSE)</f>
        <v>#N/A</v>
      </c>
      <c r="F359" s="11" t="e">
        <f>VLOOKUP($A359,Points!$B$2:$U$1000,9,FALSE)</f>
        <v>#N/A</v>
      </c>
      <c r="G359" s="11" t="e">
        <f>VLOOKUP($A359,Points!$B$2:$U$1000,10,FALSE)</f>
        <v>#N/A</v>
      </c>
      <c r="H359" s="11" t="e">
        <f>VLOOKUP($A359,Points!$B$2:$U$1000,12,FALSE)</f>
        <v>#N/A</v>
      </c>
      <c r="I359" s="11" t="e">
        <f>VLOOKUP($A359,Points!$B$2:$U$1000,18,FALSE)</f>
        <v>#N/A</v>
      </c>
      <c r="J359" s="11" t="e">
        <f>VLOOKUP(A359,HitBlock!$B$2:$I$1000,6,FALSE)</f>
        <v>#N/A</v>
      </c>
      <c r="K359" s="11" t="e">
        <f>VLOOKUP(A359,HitBlock!$B$2:$I$1000,8,FALSE)</f>
        <v>#N/A</v>
      </c>
      <c r="L359" s="33" t="e">
        <f>VLOOKUP($A359,Points!$B$2:$U$1000,20,FALSE)</f>
        <v>#N/A</v>
      </c>
    </row>
    <row r="360" spans="1:12" x14ac:dyDescent="0.25">
      <c r="A360" s="4" t="s">
        <v>1012</v>
      </c>
      <c r="B360" s="11" t="e">
        <f>VLOOKUP(A360,Points!$B$2:$U$1000,5,FALSE)</f>
        <v>#N/A</v>
      </c>
      <c r="C360" s="11" t="e">
        <f>VLOOKUP($A360,Points!$B$2:$U$1000,6,FALSE)</f>
        <v>#N/A</v>
      </c>
      <c r="D360" s="11" t="e">
        <f>VLOOKUP($A360,Points!$B$2:$U$1000,7,FALSE)</f>
        <v>#N/A</v>
      </c>
      <c r="E360" s="11" t="e">
        <f>VLOOKUP($A360,Points!$B$2:$U$1000,8,FALSE)</f>
        <v>#N/A</v>
      </c>
      <c r="F360" s="11" t="e">
        <f>VLOOKUP($A360,Points!$B$2:$U$1000,9,FALSE)</f>
        <v>#N/A</v>
      </c>
      <c r="G360" s="11" t="e">
        <f>VLOOKUP($A360,Points!$B$2:$U$1000,10,FALSE)</f>
        <v>#N/A</v>
      </c>
      <c r="H360" s="11" t="e">
        <f>VLOOKUP($A360,Points!$B$2:$U$1000,12,FALSE)</f>
        <v>#N/A</v>
      </c>
      <c r="I360" s="11" t="e">
        <f>VLOOKUP($A360,Points!$B$2:$U$1000,18,FALSE)</f>
        <v>#N/A</v>
      </c>
      <c r="J360" s="11" t="e">
        <f>VLOOKUP(A360,HitBlock!$B$2:$I$1000,6,FALSE)</f>
        <v>#N/A</v>
      </c>
      <c r="K360" s="11" t="e">
        <f>VLOOKUP(A360,HitBlock!$B$2:$I$1000,8,FALSE)</f>
        <v>#N/A</v>
      </c>
      <c r="L360" s="33" t="e">
        <f>VLOOKUP($A360,Points!$B$2:$U$1000,20,FALSE)</f>
        <v>#N/A</v>
      </c>
    </row>
    <row r="361" spans="1:12" x14ac:dyDescent="0.25">
      <c r="A361" s="4" t="s">
        <v>625</v>
      </c>
      <c r="B361" s="11" t="e">
        <f>VLOOKUP(A361,Points!$B$2:$U$1000,5,FALSE)</f>
        <v>#N/A</v>
      </c>
      <c r="C361" s="11" t="e">
        <f>VLOOKUP($A361,Points!$B$2:$U$1000,6,FALSE)</f>
        <v>#N/A</v>
      </c>
      <c r="D361" s="11" t="e">
        <f>VLOOKUP($A361,Points!$B$2:$U$1000,7,FALSE)</f>
        <v>#N/A</v>
      </c>
      <c r="E361" s="11" t="e">
        <f>VLOOKUP($A361,Points!$B$2:$U$1000,8,FALSE)</f>
        <v>#N/A</v>
      </c>
      <c r="F361" s="11" t="e">
        <f>VLOOKUP($A361,Points!$B$2:$U$1000,9,FALSE)</f>
        <v>#N/A</v>
      </c>
      <c r="G361" s="11" t="e">
        <f>VLOOKUP($A361,Points!$B$2:$U$1000,10,FALSE)</f>
        <v>#N/A</v>
      </c>
      <c r="H361" s="11" t="e">
        <f>VLOOKUP($A361,Points!$B$2:$U$1000,12,FALSE)</f>
        <v>#N/A</v>
      </c>
      <c r="I361" s="11" t="e">
        <f>VLOOKUP($A361,Points!$B$2:$U$1000,18,FALSE)</f>
        <v>#N/A</v>
      </c>
      <c r="J361" s="11" t="e">
        <f>VLOOKUP(A361,HitBlock!$B$2:$I$1000,6,FALSE)</f>
        <v>#N/A</v>
      </c>
      <c r="K361" s="11" t="e">
        <f>VLOOKUP(A361,HitBlock!$B$2:$I$1000,8,FALSE)</f>
        <v>#N/A</v>
      </c>
      <c r="L361" s="33" t="e">
        <f>VLOOKUP($A361,Points!$B$2:$U$1000,20,FALSE)</f>
        <v>#N/A</v>
      </c>
    </row>
    <row r="362" spans="1:12" x14ac:dyDescent="0.25">
      <c r="A362" s="4" t="s">
        <v>503</v>
      </c>
      <c r="B362" s="11" t="e">
        <f>VLOOKUP(A362,Points!$B$2:$U$1000,5,FALSE)</f>
        <v>#N/A</v>
      </c>
      <c r="C362" s="11" t="e">
        <f>VLOOKUP($A362,Points!$B$2:$U$1000,6,FALSE)</f>
        <v>#N/A</v>
      </c>
      <c r="D362" s="11" t="e">
        <f>VLOOKUP($A362,Points!$B$2:$U$1000,7,FALSE)</f>
        <v>#N/A</v>
      </c>
      <c r="E362" s="11" t="e">
        <f>VLOOKUP($A362,Points!$B$2:$U$1000,8,FALSE)</f>
        <v>#N/A</v>
      </c>
      <c r="F362" s="11" t="e">
        <f>VLOOKUP($A362,Points!$B$2:$U$1000,9,FALSE)</f>
        <v>#N/A</v>
      </c>
      <c r="G362" s="11" t="e">
        <f>VLOOKUP($A362,Points!$B$2:$U$1000,10,FALSE)</f>
        <v>#N/A</v>
      </c>
      <c r="H362" s="11" t="e">
        <f>VLOOKUP($A362,Points!$B$2:$U$1000,12,FALSE)</f>
        <v>#N/A</v>
      </c>
      <c r="I362" s="11" t="e">
        <f>VLOOKUP($A362,Points!$B$2:$U$1000,18,FALSE)</f>
        <v>#N/A</v>
      </c>
      <c r="J362" s="11" t="e">
        <f>VLOOKUP(A362,HitBlock!$B$2:$I$1000,6,FALSE)</f>
        <v>#N/A</v>
      </c>
      <c r="K362" s="11" t="e">
        <f>VLOOKUP(A362,HitBlock!$B$2:$I$1000,8,FALSE)</f>
        <v>#N/A</v>
      </c>
      <c r="L362" s="33" t="e">
        <f>VLOOKUP($A362,Points!$B$2:$U$1000,20,FALSE)</f>
        <v>#N/A</v>
      </c>
    </row>
    <row r="363" spans="1:12" x14ac:dyDescent="0.25">
      <c r="A363" s="4" t="s">
        <v>615</v>
      </c>
      <c r="B363" s="11" t="e">
        <f>VLOOKUP(A363,Points!$B$2:$U$1000,5,FALSE)</f>
        <v>#N/A</v>
      </c>
      <c r="C363" s="11" t="e">
        <f>VLOOKUP($A363,Points!$B$2:$U$1000,6,FALSE)</f>
        <v>#N/A</v>
      </c>
      <c r="D363" s="11" t="e">
        <f>VLOOKUP($A363,Points!$B$2:$U$1000,7,FALSE)</f>
        <v>#N/A</v>
      </c>
      <c r="E363" s="11" t="e">
        <f>VLOOKUP($A363,Points!$B$2:$U$1000,8,FALSE)</f>
        <v>#N/A</v>
      </c>
      <c r="F363" s="11" t="e">
        <f>VLOOKUP($A363,Points!$B$2:$U$1000,9,FALSE)</f>
        <v>#N/A</v>
      </c>
      <c r="G363" s="11" t="e">
        <f>VLOOKUP($A363,Points!$B$2:$U$1000,10,FALSE)</f>
        <v>#N/A</v>
      </c>
      <c r="H363" s="11" t="e">
        <f>VLOOKUP($A363,Points!$B$2:$U$1000,12,FALSE)</f>
        <v>#N/A</v>
      </c>
      <c r="I363" s="11" t="e">
        <f>VLOOKUP($A363,Points!$B$2:$U$1000,18,FALSE)</f>
        <v>#N/A</v>
      </c>
      <c r="J363" s="11" t="e">
        <f>VLOOKUP(A363,HitBlock!$B$2:$I$1000,6,FALSE)</f>
        <v>#N/A</v>
      </c>
      <c r="K363" s="11" t="e">
        <f>VLOOKUP(A363,HitBlock!$B$2:$I$1000,8,FALSE)</f>
        <v>#N/A</v>
      </c>
      <c r="L363" s="33" t="e">
        <f>VLOOKUP($A363,Points!$B$2:$U$1000,20,FALSE)</f>
        <v>#N/A</v>
      </c>
    </row>
    <row r="364" spans="1:12" x14ac:dyDescent="0.25">
      <c r="A364" s="4" t="s">
        <v>544</v>
      </c>
      <c r="B364" s="11" t="e">
        <f>VLOOKUP(A364,Points!$B$2:$U$1000,5,FALSE)</f>
        <v>#N/A</v>
      </c>
      <c r="C364" s="11" t="e">
        <f>VLOOKUP($A364,Points!$B$2:$U$1000,6,FALSE)</f>
        <v>#N/A</v>
      </c>
      <c r="D364" s="11" t="e">
        <f>VLOOKUP($A364,Points!$B$2:$U$1000,7,FALSE)</f>
        <v>#N/A</v>
      </c>
      <c r="E364" s="11" t="e">
        <f>VLOOKUP($A364,Points!$B$2:$U$1000,8,FALSE)</f>
        <v>#N/A</v>
      </c>
      <c r="F364" s="11" t="e">
        <f>VLOOKUP($A364,Points!$B$2:$U$1000,9,FALSE)</f>
        <v>#N/A</v>
      </c>
      <c r="G364" s="11" t="e">
        <f>VLOOKUP($A364,Points!$B$2:$U$1000,10,FALSE)</f>
        <v>#N/A</v>
      </c>
      <c r="H364" s="11" t="e">
        <f>VLOOKUP($A364,Points!$B$2:$U$1000,12,FALSE)</f>
        <v>#N/A</v>
      </c>
      <c r="I364" s="11" t="e">
        <f>VLOOKUP($A364,Points!$B$2:$U$1000,18,FALSE)</f>
        <v>#N/A</v>
      </c>
      <c r="J364" s="11" t="e">
        <f>VLOOKUP(A364,HitBlock!$B$2:$I$1000,6,FALSE)</f>
        <v>#N/A</v>
      </c>
      <c r="K364" s="11" t="e">
        <f>VLOOKUP(A364,HitBlock!$B$2:$I$1000,8,FALSE)</f>
        <v>#N/A</v>
      </c>
      <c r="L364" s="33" t="e">
        <f>VLOOKUP($A364,Points!$B$2:$U$1000,20,FALSE)</f>
        <v>#N/A</v>
      </c>
    </row>
    <row r="365" spans="1:12" x14ac:dyDescent="0.25">
      <c r="A365" s="4" t="s">
        <v>312</v>
      </c>
      <c r="B365" s="11" t="e">
        <f>VLOOKUP(A365,Points!$B$2:$U$1000,5,FALSE)</f>
        <v>#N/A</v>
      </c>
      <c r="C365" s="11" t="e">
        <f>VLOOKUP($A365,Points!$B$2:$U$1000,6,FALSE)</f>
        <v>#N/A</v>
      </c>
      <c r="D365" s="11" t="e">
        <f>VLOOKUP($A365,Points!$B$2:$U$1000,7,FALSE)</f>
        <v>#N/A</v>
      </c>
      <c r="E365" s="11" t="e">
        <f>VLOOKUP($A365,Points!$B$2:$U$1000,8,FALSE)</f>
        <v>#N/A</v>
      </c>
      <c r="F365" s="11" t="e">
        <f>VLOOKUP($A365,Points!$B$2:$U$1000,9,FALSE)</f>
        <v>#N/A</v>
      </c>
      <c r="G365" s="11" t="e">
        <f>VLOOKUP($A365,Points!$B$2:$U$1000,10,FALSE)</f>
        <v>#N/A</v>
      </c>
      <c r="H365" s="11" t="e">
        <f>VLOOKUP($A365,Points!$B$2:$U$1000,12,FALSE)</f>
        <v>#N/A</v>
      </c>
      <c r="I365" s="11" t="e">
        <f>VLOOKUP($A365,Points!$B$2:$U$1000,18,FALSE)</f>
        <v>#N/A</v>
      </c>
      <c r="J365" s="11" t="e">
        <f>VLOOKUP(A365,HitBlock!$B$2:$I$1000,6,FALSE)</f>
        <v>#N/A</v>
      </c>
      <c r="K365" s="11" t="e">
        <f>VLOOKUP(A365,HitBlock!$B$2:$I$1000,8,FALSE)</f>
        <v>#N/A</v>
      </c>
      <c r="L365" s="33" t="e">
        <f>VLOOKUP($A365,Points!$B$2:$U$1000,20,FALSE)</f>
        <v>#N/A</v>
      </c>
    </row>
    <row r="366" spans="1:12" x14ac:dyDescent="0.25">
      <c r="A366" s="4" t="s">
        <v>701</v>
      </c>
      <c r="B366" s="11" t="e">
        <f>VLOOKUP(A366,Points!$B$2:$U$1000,5,FALSE)</f>
        <v>#N/A</v>
      </c>
      <c r="C366" s="11" t="e">
        <f>VLOOKUP($A366,Points!$B$2:$U$1000,6,FALSE)</f>
        <v>#N/A</v>
      </c>
      <c r="D366" s="11" t="e">
        <f>VLOOKUP($A366,Points!$B$2:$U$1000,7,FALSE)</f>
        <v>#N/A</v>
      </c>
      <c r="E366" s="11" t="e">
        <f>VLOOKUP($A366,Points!$B$2:$U$1000,8,FALSE)</f>
        <v>#N/A</v>
      </c>
      <c r="F366" s="11" t="e">
        <f>VLOOKUP($A366,Points!$B$2:$U$1000,9,FALSE)</f>
        <v>#N/A</v>
      </c>
      <c r="G366" s="11" t="e">
        <f>VLOOKUP($A366,Points!$B$2:$U$1000,10,FALSE)</f>
        <v>#N/A</v>
      </c>
      <c r="H366" s="11" t="e">
        <f>VLOOKUP($A366,Points!$B$2:$U$1000,12,FALSE)</f>
        <v>#N/A</v>
      </c>
      <c r="I366" s="11" t="e">
        <f>VLOOKUP($A366,Points!$B$2:$U$1000,18,FALSE)</f>
        <v>#N/A</v>
      </c>
      <c r="J366" s="11" t="e">
        <f>VLOOKUP(A366,HitBlock!$B$2:$I$1000,6,FALSE)</f>
        <v>#N/A</v>
      </c>
      <c r="K366" s="11" t="e">
        <f>VLOOKUP(A366,HitBlock!$B$2:$I$1000,8,FALSE)</f>
        <v>#N/A</v>
      </c>
      <c r="L366" s="33" t="e">
        <f>VLOOKUP($A366,Points!$B$2:$U$1000,20,FALSE)</f>
        <v>#N/A</v>
      </c>
    </row>
    <row r="367" spans="1:12" x14ac:dyDescent="0.25">
      <c r="A367" s="4" t="s">
        <v>459</v>
      </c>
      <c r="B367" s="11" t="e">
        <f>VLOOKUP(A367,Points!$B$2:$U$1000,5,FALSE)</f>
        <v>#N/A</v>
      </c>
      <c r="C367" s="11" t="e">
        <f>VLOOKUP($A367,Points!$B$2:$U$1000,6,FALSE)</f>
        <v>#N/A</v>
      </c>
      <c r="D367" s="11" t="e">
        <f>VLOOKUP($A367,Points!$B$2:$U$1000,7,FALSE)</f>
        <v>#N/A</v>
      </c>
      <c r="E367" s="11" t="e">
        <f>VLOOKUP($A367,Points!$B$2:$U$1000,8,FALSE)</f>
        <v>#N/A</v>
      </c>
      <c r="F367" s="11" t="e">
        <f>VLOOKUP($A367,Points!$B$2:$U$1000,9,FALSE)</f>
        <v>#N/A</v>
      </c>
      <c r="G367" s="11" t="e">
        <f>VLOOKUP($A367,Points!$B$2:$U$1000,10,FALSE)</f>
        <v>#N/A</v>
      </c>
      <c r="H367" s="11" t="e">
        <f>VLOOKUP($A367,Points!$B$2:$U$1000,12,FALSE)</f>
        <v>#N/A</v>
      </c>
      <c r="I367" s="11" t="e">
        <f>VLOOKUP($A367,Points!$B$2:$U$1000,18,FALSE)</f>
        <v>#N/A</v>
      </c>
      <c r="J367" s="11" t="e">
        <f>VLOOKUP(A367,HitBlock!$B$2:$I$1000,6,FALSE)</f>
        <v>#N/A</v>
      </c>
      <c r="K367" s="11" t="e">
        <f>VLOOKUP(A367,HitBlock!$B$2:$I$1000,8,FALSE)</f>
        <v>#N/A</v>
      </c>
      <c r="L367" s="33" t="e">
        <f>VLOOKUP($A367,Points!$B$2:$U$1000,20,FALSE)</f>
        <v>#N/A</v>
      </c>
    </row>
    <row r="368" spans="1:12" x14ac:dyDescent="0.25">
      <c r="A368" s="4" t="s">
        <v>1013</v>
      </c>
      <c r="B368" s="11" t="e">
        <f>VLOOKUP(A368,Points!$B$2:$U$1000,5,FALSE)</f>
        <v>#N/A</v>
      </c>
      <c r="C368" s="11" t="e">
        <f>VLOOKUP($A368,Points!$B$2:$U$1000,6,FALSE)</f>
        <v>#N/A</v>
      </c>
      <c r="D368" s="11" t="e">
        <f>VLOOKUP($A368,Points!$B$2:$U$1000,7,FALSE)</f>
        <v>#N/A</v>
      </c>
      <c r="E368" s="11" t="e">
        <f>VLOOKUP($A368,Points!$B$2:$U$1000,8,FALSE)</f>
        <v>#N/A</v>
      </c>
      <c r="F368" s="11" t="e">
        <f>VLOOKUP($A368,Points!$B$2:$U$1000,9,FALSE)</f>
        <v>#N/A</v>
      </c>
      <c r="G368" s="11" t="e">
        <f>VLOOKUP($A368,Points!$B$2:$U$1000,10,FALSE)</f>
        <v>#N/A</v>
      </c>
      <c r="H368" s="11" t="e">
        <f>VLOOKUP($A368,Points!$B$2:$U$1000,12,FALSE)</f>
        <v>#N/A</v>
      </c>
      <c r="I368" s="11" t="e">
        <f>VLOOKUP($A368,Points!$B$2:$U$1000,18,FALSE)</f>
        <v>#N/A</v>
      </c>
      <c r="J368" s="11" t="e">
        <f>VLOOKUP(A368,HitBlock!$B$2:$I$1000,6,FALSE)</f>
        <v>#N/A</v>
      </c>
      <c r="K368" s="11" t="e">
        <f>VLOOKUP(A368,HitBlock!$B$2:$I$1000,8,FALSE)</f>
        <v>#N/A</v>
      </c>
      <c r="L368" s="33" t="e">
        <f>VLOOKUP($A368,Points!$B$2:$U$1000,20,FALSE)</f>
        <v>#N/A</v>
      </c>
    </row>
    <row r="369" spans="1:12" x14ac:dyDescent="0.25">
      <c r="A369" s="4" t="s">
        <v>565</v>
      </c>
      <c r="B369" s="11" t="e">
        <f>VLOOKUP(A369,Points!$B$2:$U$1000,5,FALSE)</f>
        <v>#N/A</v>
      </c>
      <c r="C369" s="11" t="e">
        <f>VLOOKUP($A369,Points!$B$2:$U$1000,6,FALSE)</f>
        <v>#N/A</v>
      </c>
      <c r="D369" s="11" t="e">
        <f>VLOOKUP($A369,Points!$B$2:$U$1000,7,FALSE)</f>
        <v>#N/A</v>
      </c>
      <c r="E369" s="11" t="e">
        <f>VLOOKUP($A369,Points!$B$2:$U$1000,8,FALSE)</f>
        <v>#N/A</v>
      </c>
      <c r="F369" s="11" t="e">
        <f>VLOOKUP($A369,Points!$B$2:$U$1000,9,FALSE)</f>
        <v>#N/A</v>
      </c>
      <c r="G369" s="11" t="e">
        <f>VLOOKUP($A369,Points!$B$2:$U$1000,10,FALSE)</f>
        <v>#N/A</v>
      </c>
      <c r="H369" s="11" t="e">
        <f>VLOOKUP($A369,Points!$B$2:$U$1000,12,FALSE)</f>
        <v>#N/A</v>
      </c>
      <c r="I369" s="11" t="e">
        <f>VLOOKUP($A369,Points!$B$2:$U$1000,18,FALSE)</f>
        <v>#N/A</v>
      </c>
      <c r="J369" s="11" t="e">
        <f>VLOOKUP(A369,HitBlock!$B$2:$I$1000,6,FALSE)</f>
        <v>#N/A</v>
      </c>
      <c r="K369" s="11" t="e">
        <f>VLOOKUP(A369,HitBlock!$B$2:$I$1000,8,FALSE)</f>
        <v>#N/A</v>
      </c>
      <c r="L369" s="33" t="e">
        <f>VLOOKUP($A369,Points!$B$2:$U$1000,20,FALSE)</f>
        <v>#N/A</v>
      </c>
    </row>
    <row r="370" spans="1:12" x14ac:dyDescent="0.25">
      <c r="A370" s="4" t="s">
        <v>819</v>
      </c>
      <c r="B370" s="11" t="e">
        <f>VLOOKUP(A370,Points!$B$2:$U$1000,5,FALSE)</f>
        <v>#N/A</v>
      </c>
      <c r="C370" s="11" t="e">
        <f>VLOOKUP($A370,Points!$B$2:$U$1000,6,FALSE)</f>
        <v>#N/A</v>
      </c>
      <c r="D370" s="11" t="e">
        <f>VLOOKUP($A370,Points!$B$2:$U$1000,7,FALSE)</f>
        <v>#N/A</v>
      </c>
      <c r="E370" s="11" t="e">
        <f>VLOOKUP($A370,Points!$B$2:$U$1000,8,FALSE)</f>
        <v>#N/A</v>
      </c>
      <c r="F370" s="11" t="e">
        <f>VLOOKUP($A370,Points!$B$2:$U$1000,9,FALSE)</f>
        <v>#N/A</v>
      </c>
      <c r="G370" s="11" t="e">
        <f>VLOOKUP($A370,Points!$B$2:$U$1000,10,FALSE)</f>
        <v>#N/A</v>
      </c>
      <c r="H370" s="11" t="e">
        <f>VLOOKUP($A370,Points!$B$2:$U$1000,12,FALSE)</f>
        <v>#N/A</v>
      </c>
      <c r="I370" s="11" t="e">
        <f>VLOOKUP($A370,Points!$B$2:$U$1000,18,FALSE)</f>
        <v>#N/A</v>
      </c>
      <c r="J370" s="11" t="e">
        <f>VLOOKUP(A370,HitBlock!$B$2:$I$1000,6,FALSE)</f>
        <v>#N/A</v>
      </c>
      <c r="K370" s="11" t="e">
        <f>VLOOKUP(A370,HitBlock!$B$2:$I$1000,8,FALSE)</f>
        <v>#N/A</v>
      </c>
      <c r="L370" s="33" t="e">
        <f>VLOOKUP($A370,Points!$B$2:$U$1000,20,FALSE)</f>
        <v>#N/A</v>
      </c>
    </row>
    <row r="371" spans="1:12" x14ac:dyDescent="0.25">
      <c r="A371" s="4" t="s">
        <v>589</v>
      </c>
      <c r="B371" s="11" t="e">
        <f>VLOOKUP(A371,Points!$B$2:$U$1000,5,FALSE)</f>
        <v>#N/A</v>
      </c>
      <c r="C371" s="11" t="e">
        <f>VLOOKUP($A371,Points!$B$2:$U$1000,6,FALSE)</f>
        <v>#N/A</v>
      </c>
      <c r="D371" s="11" t="e">
        <f>VLOOKUP($A371,Points!$B$2:$U$1000,7,FALSE)</f>
        <v>#N/A</v>
      </c>
      <c r="E371" s="11" t="e">
        <f>VLOOKUP($A371,Points!$B$2:$U$1000,8,FALSE)</f>
        <v>#N/A</v>
      </c>
      <c r="F371" s="11" t="e">
        <f>VLOOKUP($A371,Points!$B$2:$U$1000,9,FALSE)</f>
        <v>#N/A</v>
      </c>
      <c r="G371" s="11" t="e">
        <f>VLOOKUP($A371,Points!$B$2:$U$1000,10,FALSE)</f>
        <v>#N/A</v>
      </c>
      <c r="H371" s="11" t="e">
        <f>VLOOKUP($A371,Points!$B$2:$U$1000,12,FALSE)</f>
        <v>#N/A</v>
      </c>
      <c r="I371" s="11" t="e">
        <f>VLOOKUP($A371,Points!$B$2:$U$1000,18,FALSE)</f>
        <v>#N/A</v>
      </c>
      <c r="J371" s="11" t="e">
        <f>VLOOKUP(A371,HitBlock!$B$2:$I$1000,6,FALSE)</f>
        <v>#N/A</v>
      </c>
      <c r="K371" s="11" t="e">
        <f>VLOOKUP(A371,HitBlock!$B$2:$I$1000,8,FALSE)</f>
        <v>#N/A</v>
      </c>
      <c r="L371" s="33" t="e">
        <f>VLOOKUP($A371,Points!$B$2:$U$1000,20,FALSE)</f>
        <v>#N/A</v>
      </c>
    </row>
    <row r="372" spans="1:12" x14ac:dyDescent="0.25">
      <c r="A372" s="4" t="s">
        <v>592</v>
      </c>
      <c r="B372" s="11" t="e">
        <f>VLOOKUP(A372,Points!$B$2:$U$1000,5,FALSE)</f>
        <v>#N/A</v>
      </c>
      <c r="C372" s="11" t="e">
        <f>VLOOKUP($A372,Points!$B$2:$U$1000,6,FALSE)</f>
        <v>#N/A</v>
      </c>
      <c r="D372" s="11" t="e">
        <f>VLOOKUP($A372,Points!$B$2:$U$1000,7,FALSE)</f>
        <v>#N/A</v>
      </c>
      <c r="E372" s="11" t="e">
        <f>VLOOKUP($A372,Points!$B$2:$U$1000,8,FALSE)</f>
        <v>#N/A</v>
      </c>
      <c r="F372" s="11" t="e">
        <f>VLOOKUP($A372,Points!$B$2:$U$1000,9,FALSE)</f>
        <v>#N/A</v>
      </c>
      <c r="G372" s="11" t="e">
        <f>VLOOKUP($A372,Points!$B$2:$U$1000,10,FALSE)</f>
        <v>#N/A</v>
      </c>
      <c r="H372" s="11" t="e">
        <f>VLOOKUP($A372,Points!$B$2:$U$1000,12,FALSE)</f>
        <v>#N/A</v>
      </c>
      <c r="I372" s="11" t="e">
        <f>VLOOKUP($A372,Points!$B$2:$U$1000,18,FALSE)</f>
        <v>#N/A</v>
      </c>
      <c r="J372" s="11" t="e">
        <f>VLOOKUP(A372,HitBlock!$B$2:$I$1000,6,FALSE)</f>
        <v>#N/A</v>
      </c>
      <c r="K372" s="11" t="e">
        <f>VLOOKUP(A372,HitBlock!$B$2:$I$1000,8,FALSE)</f>
        <v>#N/A</v>
      </c>
      <c r="L372" s="33" t="e">
        <f>VLOOKUP($A372,Points!$B$2:$U$1000,20,FALSE)</f>
        <v>#N/A</v>
      </c>
    </row>
    <row r="373" spans="1:12" x14ac:dyDescent="0.25">
      <c r="A373" s="4" t="s">
        <v>566</v>
      </c>
      <c r="B373" s="11" t="e">
        <f>VLOOKUP(A373,Points!$B$2:$U$1000,5,FALSE)</f>
        <v>#N/A</v>
      </c>
      <c r="C373" s="11" t="e">
        <f>VLOOKUP($A373,Points!$B$2:$U$1000,6,FALSE)</f>
        <v>#N/A</v>
      </c>
      <c r="D373" s="11" t="e">
        <f>VLOOKUP($A373,Points!$B$2:$U$1000,7,FALSE)</f>
        <v>#N/A</v>
      </c>
      <c r="E373" s="11" t="e">
        <f>VLOOKUP($A373,Points!$B$2:$U$1000,8,FALSE)</f>
        <v>#N/A</v>
      </c>
      <c r="F373" s="11" t="e">
        <f>VLOOKUP($A373,Points!$B$2:$U$1000,9,FALSE)</f>
        <v>#N/A</v>
      </c>
      <c r="G373" s="11" t="e">
        <f>VLOOKUP($A373,Points!$B$2:$U$1000,10,FALSE)</f>
        <v>#N/A</v>
      </c>
      <c r="H373" s="11" t="e">
        <f>VLOOKUP($A373,Points!$B$2:$U$1000,12,FALSE)</f>
        <v>#N/A</v>
      </c>
      <c r="I373" s="11" t="e">
        <f>VLOOKUP($A373,Points!$B$2:$U$1000,18,FALSE)</f>
        <v>#N/A</v>
      </c>
      <c r="J373" s="11" t="e">
        <f>VLOOKUP(A373,HitBlock!$B$2:$I$1000,6,FALSE)</f>
        <v>#N/A</v>
      </c>
      <c r="K373" s="11" t="e">
        <f>VLOOKUP(A373,HitBlock!$B$2:$I$1000,8,FALSE)</f>
        <v>#N/A</v>
      </c>
      <c r="L373" s="33" t="e">
        <f>VLOOKUP($A373,Points!$B$2:$U$1000,20,FALSE)</f>
        <v>#N/A</v>
      </c>
    </row>
    <row r="374" spans="1:12" x14ac:dyDescent="0.25">
      <c r="A374" s="4" t="s">
        <v>474</v>
      </c>
      <c r="B374" s="11" t="e">
        <f>VLOOKUP(A374,Points!$B$2:$U$1000,5,FALSE)</f>
        <v>#N/A</v>
      </c>
      <c r="C374" s="11" t="e">
        <f>VLOOKUP($A374,Points!$B$2:$U$1000,6,FALSE)</f>
        <v>#N/A</v>
      </c>
      <c r="D374" s="11" t="e">
        <f>VLOOKUP($A374,Points!$B$2:$U$1000,7,FALSE)</f>
        <v>#N/A</v>
      </c>
      <c r="E374" s="11" t="e">
        <f>VLOOKUP($A374,Points!$B$2:$U$1000,8,FALSE)</f>
        <v>#N/A</v>
      </c>
      <c r="F374" s="11" t="e">
        <f>VLOOKUP($A374,Points!$B$2:$U$1000,9,FALSE)</f>
        <v>#N/A</v>
      </c>
      <c r="G374" s="11" t="e">
        <f>VLOOKUP($A374,Points!$B$2:$U$1000,10,FALSE)</f>
        <v>#N/A</v>
      </c>
      <c r="H374" s="11" t="e">
        <f>VLOOKUP($A374,Points!$B$2:$U$1000,12,FALSE)</f>
        <v>#N/A</v>
      </c>
      <c r="I374" s="11" t="e">
        <f>VLOOKUP($A374,Points!$B$2:$U$1000,18,FALSE)</f>
        <v>#N/A</v>
      </c>
      <c r="J374" s="11" t="e">
        <f>VLOOKUP(A374,HitBlock!$B$2:$I$1000,6,FALSE)</f>
        <v>#N/A</v>
      </c>
      <c r="K374" s="11" t="e">
        <f>VLOOKUP(A374,HitBlock!$B$2:$I$1000,8,FALSE)</f>
        <v>#N/A</v>
      </c>
      <c r="L374" s="33" t="e">
        <f>VLOOKUP($A374,Points!$B$2:$U$1000,20,FALSE)</f>
        <v>#N/A</v>
      </c>
    </row>
    <row r="375" spans="1:12" x14ac:dyDescent="0.25">
      <c r="A375" s="4" t="s">
        <v>355</v>
      </c>
      <c r="B375" s="11" t="e">
        <f>VLOOKUP(A375,Points!$B$2:$U$1000,5,FALSE)</f>
        <v>#N/A</v>
      </c>
      <c r="C375" s="11" t="e">
        <f>VLOOKUP($A375,Points!$B$2:$U$1000,6,FALSE)</f>
        <v>#N/A</v>
      </c>
      <c r="D375" s="11" t="e">
        <f>VLOOKUP($A375,Points!$B$2:$U$1000,7,FALSE)</f>
        <v>#N/A</v>
      </c>
      <c r="E375" s="11" t="e">
        <f>VLOOKUP($A375,Points!$B$2:$U$1000,8,FALSE)</f>
        <v>#N/A</v>
      </c>
      <c r="F375" s="11" t="e">
        <f>VLOOKUP($A375,Points!$B$2:$U$1000,9,FALSE)</f>
        <v>#N/A</v>
      </c>
      <c r="G375" s="11" t="e">
        <f>VLOOKUP($A375,Points!$B$2:$U$1000,10,FALSE)</f>
        <v>#N/A</v>
      </c>
      <c r="H375" s="11" t="e">
        <f>VLOOKUP($A375,Points!$B$2:$U$1000,12,FALSE)</f>
        <v>#N/A</v>
      </c>
      <c r="I375" s="11" t="e">
        <f>VLOOKUP($A375,Points!$B$2:$U$1000,18,FALSE)</f>
        <v>#N/A</v>
      </c>
      <c r="J375" s="11" t="e">
        <f>VLOOKUP(A375,HitBlock!$B$2:$I$1000,6,FALSE)</f>
        <v>#N/A</v>
      </c>
      <c r="K375" s="11" t="e">
        <f>VLOOKUP(A375,HitBlock!$B$2:$I$1000,8,FALSE)</f>
        <v>#N/A</v>
      </c>
      <c r="L375" s="33" t="e">
        <f>VLOOKUP($A375,Points!$B$2:$U$1000,20,FALSE)</f>
        <v>#N/A</v>
      </c>
    </row>
    <row r="376" spans="1:12" x14ac:dyDescent="0.25">
      <c r="A376" s="4" t="s">
        <v>1014</v>
      </c>
      <c r="B376" s="11" t="e">
        <f>VLOOKUP(A376,Points!$B$2:$U$1000,5,FALSE)</f>
        <v>#N/A</v>
      </c>
      <c r="C376" s="11" t="e">
        <f>VLOOKUP($A376,Points!$B$2:$U$1000,6,FALSE)</f>
        <v>#N/A</v>
      </c>
      <c r="D376" s="11" t="e">
        <f>VLOOKUP($A376,Points!$B$2:$U$1000,7,FALSE)</f>
        <v>#N/A</v>
      </c>
      <c r="E376" s="11" t="e">
        <f>VLOOKUP($A376,Points!$B$2:$U$1000,8,FALSE)</f>
        <v>#N/A</v>
      </c>
      <c r="F376" s="11" t="e">
        <f>VLOOKUP($A376,Points!$B$2:$U$1000,9,FALSE)</f>
        <v>#N/A</v>
      </c>
      <c r="G376" s="11" t="e">
        <f>VLOOKUP($A376,Points!$B$2:$U$1000,10,FALSE)</f>
        <v>#N/A</v>
      </c>
      <c r="H376" s="11" t="e">
        <f>VLOOKUP($A376,Points!$B$2:$U$1000,12,FALSE)</f>
        <v>#N/A</v>
      </c>
      <c r="I376" s="11" t="e">
        <f>VLOOKUP($A376,Points!$B$2:$U$1000,18,FALSE)</f>
        <v>#N/A</v>
      </c>
      <c r="J376" s="11" t="e">
        <f>VLOOKUP(A376,HitBlock!$B$2:$I$1000,6,FALSE)</f>
        <v>#N/A</v>
      </c>
      <c r="K376" s="11" t="e">
        <f>VLOOKUP(A376,HitBlock!$B$2:$I$1000,8,FALSE)</f>
        <v>#N/A</v>
      </c>
      <c r="L376" s="33" t="e">
        <f>VLOOKUP($A376,Points!$B$2:$U$1000,20,FALSE)</f>
        <v>#N/A</v>
      </c>
    </row>
    <row r="377" spans="1:12" x14ac:dyDescent="0.25">
      <c r="A377" s="4" t="s">
        <v>648</v>
      </c>
      <c r="B377" s="11" t="e">
        <f>VLOOKUP(A377,Points!$B$2:$U$1000,5,FALSE)</f>
        <v>#N/A</v>
      </c>
      <c r="C377" s="11" t="e">
        <f>VLOOKUP($A377,Points!$B$2:$U$1000,6,FALSE)</f>
        <v>#N/A</v>
      </c>
      <c r="D377" s="11" t="e">
        <f>VLOOKUP($A377,Points!$B$2:$U$1000,7,FALSE)</f>
        <v>#N/A</v>
      </c>
      <c r="E377" s="11" t="e">
        <f>VLOOKUP($A377,Points!$B$2:$U$1000,8,FALSE)</f>
        <v>#N/A</v>
      </c>
      <c r="F377" s="11" t="e">
        <f>VLOOKUP($A377,Points!$B$2:$U$1000,9,FALSE)</f>
        <v>#N/A</v>
      </c>
      <c r="G377" s="11" t="e">
        <f>VLOOKUP($A377,Points!$B$2:$U$1000,10,FALSE)</f>
        <v>#N/A</v>
      </c>
      <c r="H377" s="11" t="e">
        <f>VLOOKUP($A377,Points!$B$2:$U$1000,12,FALSE)</f>
        <v>#N/A</v>
      </c>
      <c r="I377" s="11" t="e">
        <f>VLOOKUP($A377,Points!$B$2:$U$1000,18,FALSE)</f>
        <v>#N/A</v>
      </c>
      <c r="J377" s="11" t="e">
        <f>VLOOKUP(A377,HitBlock!$B$2:$I$1000,6,FALSE)</f>
        <v>#N/A</v>
      </c>
      <c r="K377" s="11" t="e">
        <f>VLOOKUP(A377,HitBlock!$B$2:$I$1000,8,FALSE)</f>
        <v>#N/A</v>
      </c>
      <c r="L377" s="33" t="e">
        <f>VLOOKUP($A377,Points!$B$2:$U$1000,20,FALSE)</f>
        <v>#N/A</v>
      </c>
    </row>
    <row r="378" spans="1:12" x14ac:dyDescent="0.25">
      <c r="A378" s="4" t="s">
        <v>660</v>
      </c>
      <c r="B378" s="11" t="e">
        <f>VLOOKUP(A378,Points!$B$2:$U$1000,5,FALSE)</f>
        <v>#N/A</v>
      </c>
      <c r="C378" s="11" t="e">
        <f>VLOOKUP($A378,Points!$B$2:$U$1000,6,FALSE)</f>
        <v>#N/A</v>
      </c>
      <c r="D378" s="11" t="e">
        <f>VLOOKUP($A378,Points!$B$2:$U$1000,7,FALSE)</f>
        <v>#N/A</v>
      </c>
      <c r="E378" s="11" t="e">
        <f>VLOOKUP($A378,Points!$B$2:$U$1000,8,FALSE)</f>
        <v>#N/A</v>
      </c>
      <c r="F378" s="11" t="e">
        <f>VLOOKUP($A378,Points!$B$2:$U$1000,9,FALSE)</f>
        <v>#N/A</v>
      </c>
      <c r="G378" s="11" t="e">
        <f>VLOOKUP($A378,Points!$B$2:$U$1000,10,FALSE)</f>
        <v>#N/A</v>
      </c>
      <c r="H378" s="11" t="e">
        <f>VLOOKUP($A378,Points!$B$2:$U$1000,12,FALSE)</f>
        <v>#N/A</v>
      </c>
      <c r="I378" s="11" t="e">
        <f>VLOOKUP($A378,Points!$B$2:$U$1000,18,FALSE)</f>
        <v>#N/A</v>
      </c>
      <c r="J378" s="11" t="e">
        <f>VLOOKUP(A378,HitBlock!$B$2:$I$1000,6,FALSE)</f>
        <v>#N/A</v>
      </c>
      <c r="K378" s="11" t="e">
        <f>VLOOKUP(A378,HitBlock!$B$2:$I$1000,8,FALSE)</f>
        <v>#N/A</v>
      </c>
      <c r="L378" s="33" t="e">
        <f>VLOOKUP($A378,Points!$B$2:$U$1000,20,FALSE)</f>
        <v>#N/A</v>
      </c>
    </row>
    <row r="379" spans="1:12" x14ac:dyDescent="0.25">
      <c r="A379" s="4" t="s">
        <v>575</v>
      </c>
      <c r="B379" s="11" t="e">
        <f>VLOOKUP(A379,Points!$B$2:$U$1000,5,FALSE)</f>
        <v>#N/A</v>
      </c>
      <c r="C379" s="11" t="e">
        <f>VLOOKUP($A379,Points!$B$2:$U$1000,6,FALSE)</f>
        <v>#N/A</v>
      </c>
      <c r="D379" s="11" t="e">
        <f>VLOOKUP($A379,Points!$B$2:$U$1000,7,FALSE)</f>
        <v>#N/A</v>
      </c>
      <c r="E379" s="11" t="e">
        <f>VLOOKUP($A379,Points!$B$2:$U$1000,8,FALSE)</f>
        <v>#N/A</v>
      </c>
      <c r="F379" s="11" t="e">
        <f>VLOOKUP($A379,Points!$B$2:$U$1000,9,FALSE)</f>
        <v>#N/A</v>
      </c>
      <c r="G379" s="11" t="e">
        <f>VLOOKUP($A379,Points!$B$2:$U$1000,10,FALSE)</f>
        <v>#N/A</v>
      </c>
      <c r="H379" s="11" t="e">
        <f>VLOOKUP($A379,Points!$B$2:$U$1000,12,FALSE)</f>
        <v>#N/A</v>
      </c>
      <c r="I379" s="11" t="e">
        <f>VLOOKUP($A379,Points!$B$2:$U$1000,18,FALSE)</f>
        <v>#N/A</v>
      </c>
      <c r="J379" s="11" t="e">
        <f>VLOOKUP(A379,HitBlock!$B$2:$I$1000,6,FALSE)</f>
        <v>#N/A</v>
      </c>
      <c r="K379" s="11" t="e">
        <f>VLOOKUP(A379,HitBlock!$B$2:$I$1000,8,FALSE)</f>
        <v>#N/A</v>
      </c>
      <c r="L379" s="33" t="e">
        <f>VLOOKUP($A379,Points!$B$2:$U$1000,20,FALSE)</f>
        <v>#N/A</v>
      </c>
    </row>
    <row r="380" spans="1:12" x14ac:dyDescent="0.25">
      <c r="A380" s="4" t="s">
        <v>602</v>
      </c>
      <c r="B380" s="11" t="e">
        <f>VLOOKUP(A380,Points!$B$2:$U$1000,5,FALSE)</f>
        <v>#N/A</v>
      </c>
      <c r="C380" s="11" t="e">
        <f>VLOOKUP($A380,Points!$B$2:$U$1000,6,FALSE)</f>
        <v>#N/A</v>
      </c>
      <c r="D380" s="11" t="e">
        <f>VLOOKUP($A380,Points!$B$2:$U$1000,7,FALSE)</f>
        <v>#N/A</v>
      </c>
      <c r="E380" s="11" t="e">
        <f>VLOOKUP($A380,Points!$B$2:$U$1000,8,FALSE)</f>
        <v>#N/A</v>
      </c>
      <c r="F380" s="11" t="e">
        <f>VLOOKUP($A380,Points!$B$2:$U$1000,9,FALSE)</f>
        <v>#N/A</v>
      </c>
      <c r="G380" s="11" t="e">
        <f>VLOOKUP($A380,Points!$B$2:$U$1000,10,FALSE)</f>
        <v>#N/A</v>
      </c>
      <c r="H380" s="11" t="e">
        <f>VLOOKUP($A380,Points!$B$2:$U$1000,12,FALSE)</f>
        <v>#N/A</v>
      </c>
      <c r="I380" s="11" t="e">
        <f>VLOOKUP($A380,Points!$B$2:$U$1000,18,FALSE)</f>
        <v>#N/A</v>
      </c>
      <c r="J380" s="11" t="e">
        <f>VLOOKUP(A380,HitBlock!$B$2:$I$1000,6,FALSE)</f>
        <v>#N/A</v>
      </c>
      <c r="K380" s="11" t="e">
        <f>VLOOKUP(A380,HitBlock!$B$2:$I$1000,8,FALSE)</f>
        <v>#N/A</v>
      </c>
      <c r="L380" s="33" t="e">
        <f>VLOOKUP($A380,Points!$B$2:$U$1000,20,FALSE)</f>
        <v>#N/A</v>
      </c>
    </row>
    <row r="381" spans="1:12" x14ac:dyDescent="0.25">
      <c r="A381" s="4" t="s">
        <v>553</v>
      </c>
      <c r="B381" s="11" t="e">
        <f>VLOOKUP(A381,Points!$B$2:$U$1000,5,FALSE)</f>
        <v>#N/A</v>
      </c>
      <c r="C381" s="11" t="e">
        <f>VLOOKUP($A381,Points!$B$2:$U$1000,6,FALSE)</f>
        <v>#N/A</v>
      </c>
      <c r="D381" s="11" t="e">
        <f>VLOOKUP($A381,Points!$B$2:$U$1000,7,FALSE)</f>
        <v>#N/A</v>
      </c>
      <c r="E381" s="11" t="e">
        <f>VLOOKUP($A381,Points!$B$2:$U$1000,8,FALSE)</f>
        <v>#N/A</v>
      </c>
      <c r="F381" s="11" t="e">
        <f>VLOOKUP($A381,Points!$B$2:$U$1000,9,FALSE)</f>
        <v>#N/A</v>
      </c>
      <c r="G381" s="11" t="e">
        <f>VLOOKUP($A381,Points!$B$2:$U$1000,10,FALSE)</f>
        <v>#N/A</v>
      </c>
      <c r="H381" s="11" t="e">
        <f>VLOOKUP($A381,Points!$B$2:$U$1000,12,FALSE)</f>
        <v>#N/A</v>
      </c>
      <c r="I381" s="11" t="e">
        <f>VLOOKUP($A381,Points!$B$2:$U$1000,18,FALSE)</f>
        <v>#N/A</v>
      </c>
      <c r="J381" s="11" t="e">
        <f>VLOOKUP(A381,HitBlock!$B$2:$I$1000,6,FALSE)</f>
        <v>#N/A</v>
      </c>
      <c r="K381" s="11" t="e">
        <f>VLOOKUP(A381,HitBlock!$B$2:$I$1000,8,FALSE)</f>
        <v>#N/A</v>
      </c>
      <c r="L381" s="33" t="e">
        <f>VLOOKUP($A381,Points!$B$2:$U$1000,20,FALSE)</f>
        <v>#N/A</v>
      </c>
    </row>
    <row r="382" spans="1:12" x14ac:dyDescent="0.25">
      <c r="A382" s="4" t="s">
        <v>396</v>
      </c>
      <c r="B382" s="11" t="e">
        <f>VLOOKUP(A382,Points!$B$2:$U$1000,5,FALSE)</f>
        <v>#N/A</v>
      </c>
      <c r="C382" s="11" t="e">
        <f>VLOOKUP($A382,Points!$B$2:$U$1000,6,FALSE)</f>
        <v>#N/A</v>
      </c>
      <c r="D382" s="11" t="e">
        <f>VLOOKUP($A382,Points!$B$2:$U$1000,7,FALSE)</f>
        <v>#N/A</v>
      </c>
      <c r="E382" s="11" t="e">
        <f>VLOOKUP($A382,Points!$B$2:$U$1000,8,FALSE)</f>
        <v>#N/A</v>
      </c>
      <c r="F382" s="11" t="e">
        <f>VLOOKUP($A382,Points!$B$2:$U$1000,9,FALSE)</f>
        <v>#N/A</v>
      </c>
      <c r="G382" s="11" t="e">
        <f>VLOOKUP($A382,Points!$B$2:$U$1000,10,FALSE)</f>
        <v>#N/A</v>
      </c>
      <c r="H382" s="11" t="e">
        <f>VLOOKUP($A382,Points!$B$2:$U$1000,12,FALSE)</f>
        <v>#N/A</v>
      </c>
      <c r="I382" s="11" t="e">
        <f>VLOOKUP($A382,Points!$B$2:$U$1000,18,FALSE)</f>
        <v>#N/A</v>
      </c>
      <c r="J382" s="11" t="e">
        <f>VLOOKUP(A382,HitBlock!$B$2:$I$1000,6,FALSE)</f>
        <v>#N/A</v>
      </c>
      <c r="K382" s="11" t="e">
        <f>VLOOKUP(A382,HitBlock!$B$2:$I$1000,8,FALSE)</f>
        <v>#N/A</v>
      </c>
      <c r="L382" s="33" t="e">
        <f>VLOOKUP($A382,Points!$B$2:$U$1000,20,FALSE)</f>
        <v>#N/A</v>
      </c>
    </row>
    <row r="383" spans="1:12" x14ac:dyDescent="0.25">
      <c r="A383" s="4" t="s">
        <v>671</v>
      </c>
      <c r="B383" s="11" t="e">
        <f>VLOOKUP(A383,Points!$B$2:$U$1000,5,FALSE)</f>
        <v>#N/A</v>
      </c>
      <c r="C383" s="11" t="e">
        <f>VLOOKUP($A383,Points!$B$2:$U$1000,6,FALSE)</f>
        <v>#N/A</v>
      </c>
      <c r="D383" s="11" t="e">
        <f>VLOOKUP($A383,Points!$B$2:$U$1000,7,FALSE)</f>
        <v>#N/A</v>
      </c>
      <c r="E383" s="11" t="e">
        <f>VLOOKUP($A383,Points!$B$2:$U$1000,8,FALSE)</f>
        <v>#N/A</v>
      </c>
      <c r="F383" s="11" t="e">
        <f>VLOOKUP($A383,Points!$B$2:$U$1000,9,FALSE)</f>
        <v>#N/A</v>
      </c>
      <c r="G383" s="11" t="e">
        <f>VLOOKUP($A383,Points!$B$2:$U$1000,10,FALSE)</f>
        <v>#N/A</v>
      </c>
      <c r="H383" s="11" t="e">
        <f>VLOOKUP($A383,Points!$B$2:$U$1000,12,FALSE)</f>
        <v>#N/A</v>
      </c>
      <c r="I383" s="11" t="e">
        <f>VLOOKUP($A383,Points!$B$2:$U$1000,18,FALSE)</f>
        <v>#N/A</v>
      </c>
      <c r="J383" s="11" t="e">
        <f>VLOOKUP(A383,HitBlock!$B$2:$I$1000,6,FALSE)</f>
        <v>#N/A</v>
      </c>
      <c r="K383" s="11" t="e">
        <f>VLOOKUP(A383,HitBlock!$B$2:$I$1000,8,FALSE)</f>
        <v>#N/A</v>
      </c>
      <c r="L383" s="33" t="e">
        <f>VLOOKUP($A383,Points!$B$2:$U$1000,20,FALSE)</f>
        <v>#N/A</v>
      </c>
    </row>
    <row r="384" spans="1:12" x14ac:dyDescent="0.25">
      <c r="A384" s="4" t="s">
        <v>492</v>
      </c>
      <c r="B384" s="11" t="e">
        <f>VLOOKUP(A384,Points!$B$2:$U$1000,5,FALSE)</f>
        <v>#N/A</v>
      </c>
      <c r="C384" s="11" t="e">
        <f>VLOOKUP($A384,Points!$B$2:$U$1000,6,FALSE)</f>
        <v>#N/A</v>
      </c>
      <c r="D384" s="11" t="e">
        <f>VLOOKUP($A384,Points!$B$2:$U$1000,7,FALSE)</f>
        <v>#N/A</v>
      </c>
      <c r="E384" s="11" t="e">
        <f>VLOOKUP($A384,Points!$B$2:$U$1000,8,FALSE)</f>
        <v>#N/A</v>
      </c>
      <c r="F384" s="11" t="e">
        <f>VLOOKUP($A384,Points!$B$2:$U$1000,9,FALSE)</f>
        <v>#N/A</v>
      </c>
      <c r="G384" s="11" t="e">
        <f>VLOOKUP($A384,Points!$B$2:$U$1000,10,FALSE)</f>
        <v>#N/A</v>
      </c>
      <c r="H384" s="11" t="e">
        <f>VLOOKUP($A384,Points!$B$2:$U$1000,12,FALSE)</f>
        <v>#N/A</v>
      </c>
      <c r="I384" s="11" t="e">
        <f>VLOOKUP($A384,Points!$B$2:$U$1000,18,FALSE)</f>
        <v>#N/A</v>
      </c>
      <c r="J384" s="11" t="e">
        <f>VLOOKUP(A384,HitBlock!$B$2:$I$1000,6,FALSE)</f>
        <v>#N/A</v>
      </c>
      <c r="K384" s="11" t="e">
        <f>VLOOKUP(A384,HitBlock!$B$2:$I$1000,8,FALSE)</f>
        <v>#N/A</v>
      </c>
      <c r="L384" s="33" t="e">
        <f>VLOOKUP($A384,Points!$B$2:$U$1000,20,FALSE)</f>
        <v>#N/A</v>
      </c>
    </row>
    <row r="385" spans="1:12" x14ac:dyDescent="0.25">
      <c r="A385" s="4" t="s">
        <v>450</v>
      </c>
      <c r="B385" s="11" t="e">
        <f>VLOOKUP(A385,Points!$B$2:$U$1000,5,FALSE)</f>
        <v>#N/A</v>
      </c>
      <c r="C385" s="11" t="e">
        <f>VLOOKUP($A385,Points!$B$2:$U$1000,6,FALSE)</f>
        <v>#N/A</v>
      </c>
      <c r="D385" s="11" t="e">
        <f>VLOOKUP($A385,Points!$B$2:$U$1000,7,FALSE)</f>
        <v>#N/A</v>
      </c>
      <c r="E385" s="11" t="e">
        <f>VLOOKUP($A385,Points!$B$2:$U$1000,8,FALSE)</f>
        <v>#N/A</v>
      </c>
      <c r="F385" s="11" t="e">
        <f>VLOOKUP($A385,Points!$B$2:$U$1000,9,FALSE)</f>
        <v>#N/A</v>
      </c>
      <c r="G385" s="11" t="e">
        <f>VLOOKUP($A385,Points!$B$2:$U$1000,10,FALSE)</f>
        <v>#N/A</v>
      </c>
      <c r="H385" s="11" t="e">
        <f>VLOOKUP($A385,Points!$B$2:$U$1000,12,FALSE)</f>
        <v>#N/A</v>
      </c>
      <c r="I385" s="11" t="e">
        <f>VLOOKUP($A385,Points!$B$2:$U$1000,18,FALSE)</f>
        <v>#N/A</v>
      </c>
      <c r="J385" s="11" t="e">
        <f>VLOOKUP(A385,HitBlock!$B$2:$I$1000,6,FALSE)</f>
        <v>#N/A</v>
      </c>
      <c r="K385" s="11" t="e">
        <f>VLOOKUP(A385,HitBlock!$B$2:$I$1000,8,FALSE)</f>
        <v>#N/A</v>
      </c>
      <c r="L385" s="33" t="e">
        <f>VLOOKUP($A385,Points!$B$2:$U$1000,20,FALSE)</f>
        <v>#N/A</v>
      </c>
    </row>
    <row r="386" spans="1:12" x14ac:dyDescent="0.25">
      <c r="A386" s="4" t="s">
        <v>1015</v>
      </c>
      <c r="B386" s="11" t="e">
        <f>VLOOKUP(A386,Points!$B$2:$U$1000,5,FALSE)</f>
        <v>#N/A</v>
      </c>
      <c r="C386" s="11" t="e">
        <f>VLOOKUP($A386,Points!$B$2:$U$1000,6,FALSE)</f>
        <v>#N/A</v>
      </c>
      <c r="D386" s="11" t="e">
        <f>VLOOKUP($A386,Points!$B$2:$U$1000,7,FALSE)</f>
        <v>#N/A</v>
      </c>
      <c r="E386" s="11" t="e">
        <f>VLOOKUP($A386,Points!$B$2:$U$1000,8,FALSE)</f>
        <v>#N/A</v>
      </c>
      <c r="F386" s="11" t="e">
        <f>VLOOKUP($A386,Points!$B$2:$U$1000,9,FALSE)</f>
        <v>#N/A</v>
      </c>
      <c r="G386" s="11" t="e">
        <f>VLOOKUP($A386,Points!$B$2:$U$1000,10,FALSE)</f>
        <v>#N/A</v>
      </c>
      <c r="H386" s="11" t="e">
        <f>VLOOKUP($A386,Points!$B$2:$U$1000,12,FALSE)</f>
        <v>#N/A</v>
      </c>
      <c r="I386" s="11" t="e">
        <f>VLOOKUP($A386,Points!$B$2:$U$1000,18,FALSE)</f>
        <v>#N/A</v>
      </c>
      <c r="J386" s="11" t="e">
        <f>VLOOKUP(A386,HitBlock!$B$2:$I$1000,6,FALSE)</f>
        <v>#N/A</v>
      </c>
      <c r="K386" s="11" t="e">
        <f>VLOOKUP(A386,HitBlock!$B$2:$I$1000,8,FALSE)</f>
        <v>#N/A</v>
      </c>
      <c r="L386" s="33" t="e">
        <f>VLOOKUP($A386,Points!$B$2:$U$1000,20,FALSE)</f>
        <v>#N/A</v>
      </c>
    </row>
    <row r="387" spans="1:12" x14ac:dyDescent="0.25">
      <c r="A387" s="4" t="s">
        <v>785</v>
      </c>
      <c r="B387" s="11" t="e">
        <f>VLOOKUP(A387,Points!$B$2:$U$1000,5,FALSE)</f>
        <v>#N/A</v>
      </c>
      <c r="C387" s="11" t="e">
        <f>VLOOKUP($A387,Points!$B$2:$U$1000,6,FALSE)</f>
        <v>#N/A</v>
      </c>
      <c r="D387" s="11" t="e">
        <f>VLOOKUP($A387,Points!$B$2:$U$1000,7,FALSE)</f>
        <v>#N/A</v>
      </c>
      <c r="E387" s="11" t="e">
        <f>VLOOKUP($A387,Points!$B$2:$U$1000,8,FALSE)</f>
        <v>#N/A</v>
      </c>
      <c r="F387" s="11" t="e">
        <f>VLOOKUP($A387,Points!$B$2:$U$1000,9,FALSE)</f>
        <v>#N/A</v>
      </c>
      <c r="G387" s="11" t="e">
        <f>VLOOKUP($A387,Points!$B$2:$U$1000,10,FALSE)</f>
        <v>#N/A</v>
      </c>
      <c r="H387" s="11" t="e">
        <f>VLOOKUP($A387,Points!$B$2:$U$1000,12,FALSE)</f>
        <v>#N/A</v>
      </c>
      <c r="I387" s="11" t="e">
        <f>VLOOKUP($A387,Points!$B$2:$U$1000,18,FALSE)</f>
        <v>#N/A</v>
      </c>
      <c r="J387" s="11" t="e">
        <f>VLOOKUP(A387,HitBlock!$B$2:$I$1000,6,FALSE)</f>
        <v>#N/A</v>
      </c>
      <c r="K387" s="11" t="e">
        <f>VLOOKUP(A387,HitBlock!$B$2:$I$1000,8,FALSE)</f>
        <v>#N/A</v>
      </c>
      <c r="L387" s="33" t="e">
        <f>VLOOKUP($A387,Points!$B$2:$U$1000,20,FALSE)</f>
        <v>#N/A</v>
      </c>
    </row>
    <row r="388" spans="1:12" x14ac:dyDescent="0.25">
      <c r="A388" s="4" t="s">
        <v>253</v>
      </c>
      <c r="B388" s="11" t="e">
        <f>VLOOKUP(A388,Points!$B$2:$U$1000,5,FALSE)</f>
        <v>#N/A</v>
      </c>
      <c r="C388" s="11" t="e">
        <f>VLOOKUP($A388,Points!$B$2:$U$1000,6,FALSE)</f>
        <v>#N/A</v>
      </c>
      <c r="D388" s="11" t="e">
        <f>VLOOKUP($A388,Points!$B$2:$U$1000,7,FALSE)</f>
        <v>#N/A</v>
      </c>
      <c r="E388" s="11" t="e">
        <f>VLOOKUP($A388,Points!$B$2:$U$1000,8,FALSE)</f>
        <v>#N/A</v>
      </c>
      <c r="F388" s="11" t="e">
        <f>VLOOKUP($A388,Points!$B$2:$U$1000,9,FALSE)</f>
        <v>#N/A</v>
      </c>
      <c r="G388" s="11" t="e">
        <f>VLOOKUP($A388,Points!$B$2:$U$1000,10,FALSE)</f>
        <v>#N/A</v>
      </c>
      <c r="H388" s="11" t="e">
        <f>VLOOKUP($A388,Points!$B$2:$U$1000,12,FALSE)</f>
        <v>#N/A</v>
      </c>
      <c r="I388" s="11" t="e">
        <f>VLOOKUP($A388,Points!$B$2:$U$1000,18,FALSE)</f>
        <v>#N/A</v>
      </c>
      <c r="J388" s="11" t="e">
        <f>VLOOKUP(A388,HitBlock!$B$2:$I$1000,6,FALSE)</f>
        <v>#N/A</v>
      </c>
      <c r="K388" s="11" t="e">
        <f>VLOOKUP(A388,HitBlock!$B$2:$I$1000,8,FALSE)</f>
        <v>#N/A</v>
      </c>
      <c r="L388" s="33" t="e">
        <f>VLOOKUP($A388,Points!$B$2:$U$1000,20,FALSE)</f>
        <v>#N/A</v>
      </c>
    </row>
    <row r="389" spans="1:12" x14ac:dyDescent="0.25">
      <c r="A389" s="4" t="s">
        <v>753</v>
      </c>
      <c r="B389" s="11" t="e">
        <f>VLOOKUP(A389,Points!$B$2:$U$1000,5,FALSE)</f>
        <v>#N/A</v>
      </c>
      <c r="C389" s="11" t="e">
        <f>VLOOKUP($A389,Points!$B$2:$U$1000,6,FALSE)</f>
        <v>#N/A</v>
      </c>
      <c r="D389" s="11" t="e">
        <f>VLOOKUP($A389,Points!$B$2:$U$1000,7,FALSE)</f>
        <v>#N/A</v>
      </c>
      <c r="E389" s="11" t="e">
        <f>VLOOKUP($A389,Points!$B$2:$U$1000,8,FALSE)</f>
        <v>#N/A</v>
      </c>
      <c r="F389" s="11" t="e">
        <f>VLOOKUP($A389,Points!$B$2:$U$1000,9,FALSE)</f>
        <v>#N/A</v>
      </c>
      <c r="G389" s="11" t="e">
        <f>VLOOKUP($A389,Points!$B$2:$U$1000,10,FALSE)</f>
        <v>#N/A</v>
      </c>
      <c r="H389" s="11" t="e">
        <f>VLOOKUP($A389,Points!$B$2:$U$1000,12,FALSE)</f>
        <v>#N/A</v>
      </c>
      <c r="I389" s="11" t="e">
        <f>VLOOKUP($A389,Points!$B$2:$U$1000,18,FALSE)</f>
        <v>#N/A</v>
      </c>
      <c r="J389" s="11" t="e">
        <f>VLOOKUP(A389,HitBlock!$B$2:$I$1000,6,FALSE)</f>
        <v>#N/A</v>
      </c>
      <c r="K389" s="11" t="e">
        <f>VLOOKUP(A389,HitBlock!$B$2:$I$1000,8,FALSE)</f>
        <v>#N/A</v>
      </c>
      <c r="L389" s="33" t="e">
        <f>VLOOKUP($A389,Points!$B$2:$U$1000,20,FALSE)</f>
        <v>#N/A</v>
      </c>
    </row>
    <row r="390" spans="1:12" x14ac:dyDescent="0.25">
      <c r="A390" s="4" t="s">
        <v>390</v>
      </c>
      <c r="B390" s="11" t="e">
        <f>VLOOKUP(A390,Points!$B$2:$U$1000,5,FALSE)</f>
        <v>#N/A</v>
      </c>
      <c r="C390" s="11" t="e">
        <f>VLOOKUP($A390,Points!$B$2:$U$1000,6,FALSE)</f>
        <v>#N/A</v>
      </c>
      <c r="D390" s="11" t="e">
        <f>VLOOKUP($A390,Points!$B$2:$U$1000,7,FALSE)</f>
        <v>#N/A</v>
      </c>
      <c r="E390" s="11" t="e">
        <f>VLOOKUP($A390,Points!$B$2:$U$1000,8,FALSE)</f>
        <v>#N/A</v>
      </c>
      <c r="F390" s="11" t="e">
        <f>VLOOKUP($A390,Points!$B$2:$U$1000,9,FALSE)</f>
        <v>#N/A</v>
      </c>
      <c r="G390" s="11" t="e">
        <f>VLOOKUP($A390,Points!$B$2:$U$1000,10,FALSE)</f>
        <v>#N/A</v>
      </c>
      <c r="H390" s="11" t="e">
        <f>VLOOKUP($A390,Points!$B$2:$U$1000,12,FALSE)</f>
        <v>#N/A</v>
      </c>
      <c r="I390" s="11" t="e">
        <f>VLOOKUP($A390,Points!$B$2:$U$1000,18,FALSE)</f>
        <v>#N/A</v>
      </c>
      <c r="J390" s="11" t="e">
        <f>VLOOKUP(A390,HitBlock!$B$2:$I$1000,6,FALSE)</f>
        <v>#N/A</v>
      </c>
      <c r="K390" s="11" t="e">
        <f>VLOOKUP(A390,HitBlock!$B$2:$I$1000,8,FALSE)</f>
        <v>#N/A</v>
      </c>
      <c r="L390" s="33" t="e">
        <f>VLOOKUP($A390,Points!$B$2:$U$1000,20,FALSE)</f>
        <v>#N/A</v>
      </c>
    </row>
    <row r="391" spans="1:12" x14ac:dyDescent="0.25">
      <c r="A391" s="4" t="s">
        <v>249</v>
      </c>
      <c r="B391" s="11" t="e">
        <f>VLOOKUP(A391,Points!$B$2:$U$1000,5,FALSE)</f>
        <v>#N/A</v>
      </c>
      <c r="C391" s="11" t="e">
        <f>VLOOKUP($A391,Points!$B$2:$U$1000,6,FALSE)</f>
        <v>#N/A</v>
      </c>
      <c r="D391" s="11" t="e">
        <f>VLOOKUP($A391,Points!$B$2:$U$1000,7,FALSE)</f>
        <v>#N/A</v>
      </c>
      <c r="E391" s="11" t="e">
        <f>VLOOKUP($A391,Points!$B$2:$U$1000,8,FALSE)</f>
        <v>#N/A</v>
      </c>
      <c r="F391" s="11" t="e">
        <f>VLOOKUP($A391,Points!$B$2:$U$1000,9,FALSE)</f>
        <v>#N/A</v>
      </c>
      <c r="G391" s="11" t="e">
        <f>VLOOKUP($A391,Points!$B$2:$U$1000,10,FALSE)</f>
        <v>#N/A</v>
      </c>
      <c r="H391" s="11" t="e">
        <f>VLOOKUP($A391,Points!$B$2:$U$1000,12,FALSE)</f>
        <v>#N/A</v>
      </c>
      <c r="I391" s="11" t="e">
        <f>VLOOKUP($A391,Points!$B$2:$U$1000,18,FALSE)</f>
        <v>#N/A</v>
      </c>
      <c r="J391" s="11" t="e">
        <f>VLOOKUP(A391,HitBlock!$B$2:$I$1000,6,FALSE)</f>
        <v>#N/A</v>
      </c>
      <c r="K391" s="11" t="e">
        <f>VLOOKUP(A391,HitBlock!$B$2:$I$1000,8,FALSE)</f>
        <v>#N/A</v>
      </c>
      <c r="L391" s="33" t="e">
        <f>VLOOKUP($A391,Points!$B$2:$U$1000,20,FALSE)</f>
        <v>#N/A</v>
      </c>
    </row>
    <row r="392" spans="1:12" x14ac:dyDescent="0.25">
      <c r="A392" s="4" t="s">
        <v>649</v>
      </c>
      <c r="B392" s="11" t="e">
        <f>VLOOKUP(A392,Points!$B$2:$U$1000,5,FALSE)</f>
        <v>#N/A</v>
      </c>
      <c r="C392" s="11" t="e">
        <f>VLOOKUP($A392,Points!$B$2:$U$1000,6,FALSE)</f>
        <v>#N/A</v>
      </c>
      <c r="D392" s="11" t="e">
        <f>VLOOKUP($A392,Points!$B$2:$U$1000,7,FALSE)</f>
        <v>#N/A</v>
      </c>
      <c r="E392" s="11" t="e">
        <f>VLOOKUP($A392,Points!$B$2:$U$1000,8,FALSE)</f>
        <v>#N/A</v>
      </c>
      <c r="F392" s="11" t="e">
        <f>VLOOKUP($A392,Points!$B$2:$U$1000,9,FALSE)</f>
        <v>#N/A</v>
      </c>
      <c r="G392" s="11" t="e">
        <f>VLOOKUP($A392,Points!$B$2:$U$1000,10,FALSE)</f>
        <v>#N/A</v>
      </c>
      <c r="H392" s="11" t="e">
        <f>VLOOKUP($A392,Points!$B$2:$U$1000,12,FALSE)</f>
        <v>#N/A</v>
      </c>
      <c r="I392" s="11" t="e">
        <f>VLOOKUP($A392,Points!$B$2:$U$1000,18,FALSE)</f>
        <v>#N/A</v>
      </c>
      <c r="J392" s="11" t="e">
        <f>VLOOKUP(A392,HitBlock!$B$2:$I$1000,6,FALSE)</f>
        <v>#N/A</v>
      </c>
      <c r="K392" s="11" t="e">
        <f>VLOOKUP(A392,HitBlock!$B$2:$I$1000,8,FALSE)</f>
        <v>#N/A</v>
      </c>
      <c r="L392" s="33" t="e">
        <f>VLOOKUP($A392,Points!$B$2:$U$1000,20,FALSE)</f>
        <v>#N/A</v>
      </c>
    </row>
    <row r="393" spans="1:12" x14ac:dyDescent="0.25">
      <c r="A393" s="4" t="s">
        <v>727</v>
      </c>
      <c r="B393" s="11" t="e">
        <f>VLOOKUP(A393,Points!$B$2:$U$1000,5,FALSE)</f>
        <v>#N/A</v>
      </c>
      <c r="C393" s="11" t="e">
        <f>VLOOKUP($A393,Points!$B$2:$U$1000,6,FALSE)</f>
        <v>#N/A</v>
      </c>
      <c r="D393" s="11" t="e">
        <f>VLOOKUP($A393,Points!$B$2:$U$1000,7,FALSE)</f>
        <v>#N/A</v>
      </c>
      <c r="E393" s="11" t="e">
        <f>VLOOKUP($A393,Points!$B$2:$U$1000,8,FALSE)</f>
        <v>#N/A</v>
      </c>
      <c r="F393" s="11" t="e">
        <f>VLOOKUP($A393,Points!$B$2:$U$1000,9,FALSE)</f>
        <v>#N/A</v>
      </c>
      <c r="G393" s="11" t="e">
        <f>VLOOKUP($A393,Points!$B$2:$U$1000,10,FALSE)</f>
        <v>#N/A</v>
      </c>
      <c r="H393" s="11" t="e">
        <f>VLOOKUP($A393,Points!$B$2:$U$1000,12,FALSE)</f>
        <v>#N/A</v>
      </c>
      <c r="I393" s="11" t="e">
        <f>VLOOKUP($A393,Points!$B$2:$U$1000,18,FALSE)</f>
        <v>#N/A</v>
      </c>
      <c r="J393" s="11" t="e">
        <f>VLOOKUP(A393,HitBlock!$B$2:$I$1000,6,FALSE)</f>
        <v>#N/A</v>
      </c>
      <c r="K393" s="11" t="e">
        <f>VLOOKUP(A393,HitBlock!$B$2:$I$1000,8,FALSE)</f>
        <v>#N/A</v>
      </c>
      <c r="L393" s="33" t="e">
        <f>VLOOKUP($A393,Points!$B$2:$U$1000,20,FALSE)</f>
        <v>#N/A</v>
      </c>
    </row>
    <row r="394" spans="1:12" x14ac:dyDescent="0.25">
      <c r="A394" s="4" t="s">
        <v>532</v>
      </c>
      <c r="B394" s="11" t="e">
        <f>VLOOKUP(A394,Points!$B$2:$U$1000,5,FALSE)</f>
        <v>#N/A</v>
      </c>
      <c r="C394" s="11" t="e">
        <f>VLOOKUP($A394,Points!$B$2:$U$1000,6,FALSE)</f>
        <v>#N/A</v>
      </c>
      <c r="D394" s="11" t="e">
        <f>VLOOKUP($A394,Points!$B$2:$U$1000,7,FALSE)</f>
        <v>#N/A</v>
      </c>
      <c r="E394" s="11" t="e">
        <f>VLOOKUP($A394,Points!$B$2:$U$1000,8,FALSE)</f>
        <v>#N/A</v>
      </c>
      <c r="F394" s="11" t="e">
        <f>VLOOKUP($A394,Points!$B$2:$U$1000,9,FALSE)</f>
        <v>#N/A</v>
      </c>
      <c r="G394" s="11" t="e">
        <f>VLOOKUP($A394,Points!$B$2:$U$1000,10,FALSE)</f>
        <v>#N/A</v>
      </c>
      <c r="H394" s="11" t="e">
        <f>VLOOKUP($A394,Points!$B$2:$U$1000,12,FALSE)</f>
        <v>#N/A</v>
      </c>
      <c r="I394" s="11" t="e">
        <f>VLOOKUP($A394,Points!$B$2:$U$1000,18,FALSE)</f>
        <v>#N/A</v>
      </c>
      <c r="J394" s="11" t="e">
        <f>VLOOKUP(A394,HitBlock!$B$2:$I$1000,6,FALSE)</f>
        <v>#N/A</v>
      </c>
      <c r="K394" s="11" t="e">
        <f>VLOOKUP(A394,HitBlock!$B$2:$I$1000,8,FALSE)</f>
        <v>#N/A</v>
      </c>
      <c r="L394" s="33" t="e">
        <f>VLOOKUP($A394,Points!$B$2:$U$1000,20,FALSE)</f>
        <v>#N/A</v>
      </c>
    </row>
    <row r="395" spans="1:12" x14ac:dyDescent="0.25">
      <c r="A395" s="4" t="s">
        <v>472</v>
      </c>
      <c r="B395" s="11" t="e">
        <f>VLOOKUP(A395,Points!$B$2:$U$1000,5,FALSE)</f>
        <v>#N/A</v>
      </c>
      <c r="C395" s="11" t="e">
        <f>VLOOKUP($A395,Points!$B$2:$U$1000,6,FALSE)</f>
        <v>#N/A</v>
      </c>
      <c r="D395" s="11" t="e">
        <f>VLOOKUP($A395,Points!$B$2:$U$1000,7,FALSE)</f>
        <v>#N/A</v>
      </c>
      <c r="E395" s="11" t="e">
        <f>VLOOKUP($A395,Points!$B$2:$U$1000,8,FALSE)</f>
        <v>#N/A</v>
      </c>
      <c r="F395" s="11" t="e">
        <f>VLOOKUP($A395,Points!$B$2:$U$1000,9,FALSE)</f>
        <v>#N/A</v>
      </c>
      <c r="G395" s="11" t="e">
        <f>VLOOKUP($A395,Points!$B$2:$U$1000,10,FALSE)</f>
        <v>#N/A</v>
      </c>
      <c r="H395" s="11" t="e">
        <f>VLOOKUP($A395,Points!$B$2:$U$1000,12,FALSE)</f>
        <v>#N/A</v>
      </c>
      <c r="I395" s="11" t="e">
        <f>VLOOKUP($A395,Points!$B$2:$U$1000,18,FALSE)</f>
        <v>#N/A</v>
      </c>
      <c r="J395" s="11" t="e">
        <f>VLOOKUP(A395,HitBlock!$B$2:$I$1000,6,FALSE)</f>
        <v>#N/A</v>
      </c>
      <c r="K395" s="11" t="e">
        <f>VLOOKUP(A395,HitBlock!$B$2:$I$1000,8,FALSE)</f>
        <v>#N/A</v>
      </c>
      <c r="L395" s="33" t="e">
        <f>VLOOKUP($A395,Points!$B$2:$U$1000,20,FALSE)</f>
        <v>#N/A</v>
      </c>
    </row>
    <row r="396" spans="1:12" x14ac:dyDescent="0.25">
      <c r="A396" s="4" t="s">
        <v>583</v>
      </c>
      <c r="B396" s="11" t="e">
        <f>VLOOKUP(A396,Points!$B$2:$U$1000,5,FALSE)</f>
        <v>#N/A</v>
      </c>
      <c r="C396" s="11" t="e">
        <f>VLOOKUP($A396,Points!$B$2:$U$1000,6,FALSE)</f>
        <v>#N/A</v>
      </c>
      <c r="D396" s="11" t="e">
        <f>VLOOKUP($A396,Points!$B$2:$U$1000,7,FALSE)</f>
        <v>#N/A</v>
      </c>
      <c r="E396" s="11" t="e">
        <f>VLOOKUP($A396,Points!$B$2:$U$1000,8,FALSE)</f>
        <v>#N/A</v>
      </c>
      <c r="F396" s="11" t="e">
        <f>VLOOKUP($A396,Points!$B$2:$U$1000,9,FALSE)</f>
        <v>#N/A</v>
      </c>
      <c r="G396" s="11" t="e">
        <f>VLOOKUP($A396,Points!$B$2:$U$1000,10,FALSE)</f>
        <v>#N/A</v>
      </c>
      <c r="H396" s="11" t="e">
        <f>VLOOKUP($A396,Points!$B$2:$U$1000,12,FALSE)</f>
        <v>#N/A</v>
      </c>
      <c r="I396" s="11" t="e">
        <f>VLOOKUP($A396,Points!$B$2:$U$1000,18,FALSE)</f>
        <v>#N/A</v>
      </c>
      <c r="J396" s="11" t="e">
        <f>VLOOKUP(A396,HitBlock!$B$2:$I$1000,6,FALSE)</f>
        <v>#N/A</v>
      </c>
      <c r="K396" s="11" t="e">
        <f>VLOOKUP(A396,HitBlock!$B$2:$I$1000,8,FALSE)</f>
        <v>#N/A</v>
      </c>
      <c r="L396" s="33" t="e">
        <f>VLOOKUP($A396,Points!$B$2:$U$1000,20,FALSE)</f>
        <v>#N/A</v>
      </c>
    </row>
    <row r="397" spans="1:12" x14ac:dyDescent="0.25">
      <c r="A397" s="4" t="s">
        <v>841</v>
      </c>
      <c r="B397" s="11" t="e">
        <f>VLOOKUP(A397,Points!$B$2:$U$1000,5,FALSE)</f>
        <v>#N/A</v>
      </c>
      <c r="C397" s="11" t="e">
        <f>VLOOKUP($A397,Points!$B$2:$U$1000,6,FALSE)</f>
        <v>#N/A</v>
      </c>
      <c r="D397" s="11" t="e">
        <f>VLOOKUP($A397,Points!$B$2:$U$1000,7,FALSE)</f>
        <v>#N/A</v>
      </c>
      <c r="E397" s="11" t="e">
        <f>VLOOKUP($A397,Points!$B$2:$U$1000,8,FALSE)</f>
        <v>#N/A</v>
      </c>
      <c r="F397" s="11" t="e">
        <f>VLOOKUP($A397,Points!$B$2:$U$1000,9,FALSE)</f>
        <v>#N/A</v>
      </c>
      <c r="G397" s="11" t="e">
        <f>VLOOKUP($A397,Points!$B$2:$U$1000,10,FALSE)</f>
        <v>#N/A</v>
      </c>
      <c r="H397" s="11" t="e">
        <f>VLOOKUP($A397,Points!$B$2:$U$1000,12,FALSE)</f>
        <v>#N/A</v>
      </c>
      <c r="I397" s="11" t="e">
        <f>VLOOKUP($A397,Points!$B$2:$U$1000,18,FALSE)</f>
        <v>#N/A</v>
      </c>
      <c r="J397" s="11" t="e">
        <f>VLOOKUP(A397,HitBlock!$B$2:$I$1000,6,FALSE)</f>
        <v>#N/A</v>
      </c>
      <c r="K397" s="11" t="e">
        <f>VLOOKUP(A397,HitBlock!$B$2:$I$1000,8,FALSE)</f>
        <v>#N/A</v>
      </c>
      <c r="L397" s="33" t="e">
        <f>VLOOKUP($A397,Points!$B$2:$U$1000,20,FALSE)</f>
        <v>#N/A</v>
      </c>
    </row>
    <row r="398" spans="1:12" x14ac:dyDescent="0.25">
      <c r="A398" s="4" t="s">
        <v>666</v>
      </c>
      <c r="B398" s="11" t="e">
        <f>VLOOKUP(A398,Points!$B$2:$U$1000,5,FALSE)</f>
        <v>#N/A</v>
      </c>
      <c r="C398" s="11" t="e">
        <f>VLOOKUP($A398,Points!$B$2:$U$1000,6,FALSE)</f>
        <v>#N/A</v>
      </c>
      <c r="D398" s="11" t="e">
        <f>VLOOKUP($A398,Points!$B$2:$U$1000,7,FALSE)</f>
        <v>#N/A</v>
      </c>
      <c r="E398" s="11" t="e">
        <f>VLOOKUP($A398,Points!$B$2:$U$1000,8,FALSE)</f>
        <v>#N/A</v>
      </c>
      <c r="F398" s="11" t="e">
        <f>VLOOKUP($A398,Points!$B$2:$U$1000,9,FALSE)</f>
        <v>#N/A</v>
      </c>
      <c r="G398" s="11" t="e">
        <f>VLOOKUP($A398,Points!$B$2:$U$1000,10,FALSE)</f>
        <v>#N/A</v>
      </c>
      <c r="H398" s="11" t="e">
        <f>VLOOKUP($A398,Points!$B$2:$U$1000,12,FALSE)</f>
        <v>#N/A</v>
      </c>
      <c r="I398" s="11" t="e">
        <f>VLOOKUP($A398,Points!$B$2:$U$1000,18,FALSE)</f>
        <v>#N/A</v>
      </c>
      <c r="J398" s="11" t="e">
        <f>VLOOKUP(A398,HitBlock!$B$2:$I$1000,6,FALSE)</f>
        <v>#N/A</v>
      </c>
      <c r="K398" s="11" t="e">
        <f>VLOOKUP(A398,HitBlock!$B$2:$I$1000,8,FALSE)</f>
        <v>#N/A</v>
      </c>
      <c r="L398" s="33" t="e">
        <f>VLOOKUP($A398,Points!$B$2:$U$1000,20,FALSE)</f>
        <v>#N/A</v>
      </c>
    </row>
    <row r="399" spans="1:12" x14ac:dyDescent="0.25">
      <c r="A399" s="4" t="s">
        <v>555</v>
      </c>
      <c r="B399" s="11" t="e">
        <f>VLOOKUP(A399,Points!$B$2:$U$1000,5,FALSE)</f>
        <v>#N/A</v>
      </c>
      <c r="C399" s="11" t="e">
        <f>VLOOKUP($A399,Points!$B$2:$U$1000,6,FALSE)</f>
        <v>#N/A</v>
      </c>
      <c r="D399" s="11" t="e">
        <f>VLOOKUP($A399,Points!$B$2:$U$1000,7,FALSE)</f>
        <v>#N/A</v>
      </c>
      <c r="E399" s="11" t="e">
        <f>VLOOKUP($A399,Points!$B$2:$U$1000,8,FALSE)</f>
        <v>#N/A</v>
      </c>
      <c r="F399" s="11" t="e">
        <f>VLOOKUP($A399,Points!$B$2:$U$1000,9,FALSE)</f>
        <v>#N/A</v>
      </c>
      <c r="G399" s="11" t="e">
        <f>VLOOKUP($A399,Points!$B$2:$U$1000,10,FALSE)</f>
        <v>#N/A</v>
      </c>
      <c r="H399" s="11" t="e">
        <f>VLOOKUP($A399,Points!$B$2:$U$1000,12,FALSE)</f>
        <v>#N/A</v>
      </c>
      <c r="I399" s="11" t="e">
        <f>VLOOKUP($A399,Points!$B$2:$U$1000,18,FALSE)</f>
        <v>#N/A</v>
      </c>
      <c r="J399" s="11" t="e">
        <f>VLOOKUP(A399,HitBlock!$B$2:$I$1000,6,FALSE)</f>
        <v>#N/A</v>
      </c>
      <c r="K399" s="11" t="e">
        <f>VLOOKUP(A399,HitBlock!$B$2:$I$1000,8,FALSE)</f>
        <v>#N/A</v>
      </c>
      <c r="L399" s="33" t="e">
        <f>VLOOKUP($A399,Points!$B$2:$U$1000,20,FALSE)</f>
        <v>#N/A</v>
      </c>
    </row>
    <row r="400" spans="1:12" x14ac:dyDescent="0.25">
      <c r="A400" s="4" t="s">
        <v>543</v>
      </c>
      <c r="B400" s="11" t="e">
        <f>VLOOKUP(A400,Points!$B$2:$U$1000,5,FALSE)</f>
        <v>#N/A</v>
      </c>
      <c r="C400" s="11" t="e">
        <f>VLOOKUP($A400,Points!$B$2:$U$1000,6,FALSE)</f>
        <v>#N/A</v>
      </c>
      <c r="D400" s="11" t="e">
        <f>VLOOKUP($A400,Points!$B$2:$U$1000,7,FALSE)</f>
        <v>#N/A</v>
      </c>
      <c r="E400" s="11" t="e">
        <f>VLOOKUP($A400,Points!$B$2:$U$1000,8,FALSE)</f>
        <v>#N/A</v>
      </c>
      <c r="F400" s="11" t="e">
        <f>VLOOKUP($A400,Points!$B$2:$U$1000,9,FALSE)</f>
        <v>#N/A</v>
      </c>
      <c r="G400" s="11" t="e">
        <f>VLOOKUP($A400,Points!$B$2:$U$1000,10,FALSE)</f>
        <v>#N/A</v>
      </c>
      <c r="H400" s="11" t="e">
        <f>VLOOKUP($A400,Points!$B$2:$U$1000,12,FALSE)</f>
        <v>#N/A</v>
      </c>
      <c r="I400" s="11" t="e">
        <f>VLOOKUP($A400,Points!$B$2:$U$1000,18,FALSE)</f>
        <v>#N/A</v>
      </c>
      <c r="J400" s="11" t="e">
        <f>VLOOKUP(A400,HitBlock!$B$2:$I$1000,6,FALSE)</f>
        <v>#N/A</v>
      </c>
      <c r="K400" s="11" t="e">
        <f>VLOOKUP(A400,HitBlock!$B$2:$I$1000,8,FALSE)</f>
        <v>#N/A</v>
      </c>
      <c r="L400" s="33" t="e">
        <f>VLOOKUP($A400,Points!$B$2:$U$1000,20,FALSE)</f>
        <v>#N/A</v>
      </c>
    </row>
    <row r="401" spans="1:12" x14ac:dyDescent="0.25">
      <c r="A401" s="4" t="s">
        <v>654</v>
      </c>
      <c r="B401" s="11" t="e">
        <f>VLOOKUP(A401,Points!$B$2:$U$1000,5,FALSE)</f>
        <v>#N/A</v>
      </c>
      <c r="C401" s="11" t="e">
        <f>VLOOKUP($A401,Points!$B$2:$U$1000,6,FALSE)</f>
        <v>#N/A</v>
      </c>
      <c r="D401" s="11" t="e">
        <f>VLOOKUP($A401,Points!$B$2:$U$1000,7,FALSE)</f>
        <v>#N/A</v>
      </c>
      <c r="E401" s="11" t="e">
        <f>VLOOKUP($A401,Points!$B$2:$U$1000,8,FALSE)</f>
        <v>#N/A</v>
      </c>
      <c r="F401" s="11" t="e">
        <f>VLOOKUP($A401,Points!$B$2:$U$1000,9,FALSE)</f>
        <v>#N/A</v>
      </c>
      <c r="G401" s="11" t="e">
        <f>VLOOKUP($A401,Points!$B$2:$U$1000,10,FALSE)</f>
        <v>#N/A</v>
      </c>
      <c r="H401" s="11" t="e">
        <f>VLOOKUP($A401,Points!$B$2:$U$1000,12,FALSE)</f>
        <v>#N/A</v>
      </c>
      <c r="I401" s="11" t="e">
        <f>VLOOKUP($A401,Points!$B$2:$U$1000,18,FALSE)</f>
        <v>#N/A</v>
      </c>
      <c r="J401" s="11" t="e">
        <f>VLOOKUP(A401,HitBlock!$B$2:$I$1000,6,FALSE)</f>
        <v>#N/A</v>
      </c>
      <c r="K401" s="11" t="e">
        <f>VLOOKUP(A401,HitBlock!$B$2:$I$1000,8,FALSE)</f>
        <v>#N/A</v>
      </c>
      <c r="L401" s="33" t="e">
        <f>VLOOKUP($A401,Points!$B$2:$U$1000,20,FALSE)</f>
        <v>#N/A</v>
      </c>
    </row>
    <row r="402" spans="1:12" x14ac:dyDescent="0.25">
      <c r="A402" s="4" t="s">
        <v>632</v>
      </c>
      <c r="B402" s="11" t="e">
        <f>VLOOKUP(A402,Points!$B$2:$U$1000,5,FALSE)</f>
        <v>#N/A</v>
      </c>
      <c r="C402" s="11" t="e">
        <f>VLOOKUP($A402,Points!$B$2:$U$1000,6,FALSE)</f>
        <v>#N/A</v>
      </c>
      <c r="D402" s="11" t="e">
        <f>VLOOKUP($A402,Points!$B$2:$U$1000,7,FALSE)</f>
        <v>#N/A</v>
      </c>
      <c r="E402" s="11" t="e">
        <f>VLOOKUP($A402,Points!$B$2:$U$1000,8,FALSE)</f>
        <v>#N/A</v>
      </c>
      <c r="F402" s="11" t="e">
        <f>VLOOKUP($A402,Points!$B$2:$U$1000,9,FALSE)</f>
        <v>#N/A</v>
      </c>
      <c r="G402" s="11" t="e">
        <f>VLOOKUP($A402,Points!$B$2:$U$1000,10,FALSE)</f>
        <v>#N/A</v>
      </c>
      <c r="H402" s="11" t="e">
        <f>VLOOKUP($A402,Points!$B$2:$U$1000,12,FALSE)</f>
        <v>#N/A</v>
      </c>
      <c r="I402" s="11" t="e">
        <f>VLOOKUP($A402,Points!$B$2:$U$1000,18,FALSE)</f>
        <v>#N/A</v>
      </c>
      <c r="J402" s="11" t="e">
        <f>VLOOKUP(A402,HitBlock!$B$2:$I$1000,6,FALSE)</f>
        <v>#N/A</v>
      </c>
      <c r="K402" s="11" t="e">
        <f>VLOOKUP(A402,HitBlock!$B$2:$I$1000,8,FALSE)</f>
        <v>#N/A</v>
      </c>
      <c r="L402" s="33" t="e">
        <f>VLOOKUP($A402,Points!$B$2:$U$1000,20,FALSE)</f>
        <v>#N/A</v>
      </c>
    </row>
    <row r="403" spans="1:12" x14ac:dyDescent="0.25">
      <c r="A403" s="4" t="s">
        <v>668</v>
      </c>
      <c r="B403" s="11" t="e">
        <f>VLOOKUP(A403,Points!$B$2:$U$1000,5,FALSE)</f>
        <v>#N/A</v>
      </c>
      <c r="C403" s="11" t="e">
        <f>VLOOKUP($A403,Points!$B$2:$U$1000,6,FALSE)</f>
        <v>#N/A</v>
      </c>
      <c r="D403" s="11" t="e">
        <f>VLOOKUP($A403,Points!$B$2:$U$1000,7,FALSE)</f>
        <v>#N/A</v>
      </c>
      <c r="E403" s="11" t="e">
        <f>VLOOKUP($A403,Points!$B$2:$U$1000,8,FALSE)</f>
        <v>#N/A</v>
      </c>
      <c r="F403" s="11" t="e">
        <f>VLOOKUP($A403,Points!$B$2:$U$1000,9,FALSE)</f>
        <v>#N/A</v>
      </c>
      <c r="G403" s="11" t="e">
        <f>VLOOKUP($A403,Points!$B$2:$U$1000,10,FALSE)</f>
        <v>#N/A</v>
      </c>
      <c r="H403" s="11" t="e">
        <f>VLOOKUP($A403,Points!$B$2:$U$1000,12,FALSE)</f>
        <v>#N/A</v>
      </c>
      <c r="I403" s="11" t="e">
        <f>VLOOKUP($A403,Points!$B$2:$U$1000,18,FALSE)</f>
        <v>#N/A</v>
      </c>
      <c r="J403" s="11" t="e">
        <f>VLOOKUP(A403,HitBlock!$B$2:$I$1000,6,FALSE)</f>
        <v>#N/A</v>
      </c>
      <c r="K403" s="11" t="e">
        <f>VLOOKUP(A403,HitBlock!$B$2:$I$1000,8,FALSE)</f>
        <v>#N/A</v>
      </c>
      <c r="L403" s="33" t="e">
        <f>VLOOKUP($A403,Points!$B$2:$U$1000,20,FALSE)</f>
        <v>#N/A</v>
      </c>
    </row>
    <row r="404" spans="1:12" x14ac:dyDescent="0.25">
      <c r="A404" s="4" t="s">
        <v>676</v>
      </c>
      <c r="B404" s="11" t="e">
        <f>VLOOKUP(A404,Points!$B$2:$U$1000,5,FALSE)</f>
        <v>#N/A</v>
      </c>
      <c r="C404" s="11" t="e">
        <f>VLOOKUP($A404,Points!$B$2:$U$1000,6,FALSE)</f>
        <v>#N/A</v>
      </c>
      <c r="D404" s="11" t="e">
        <f>VLOOKUP($A404,Points!$B$2:$U$1000,7,FALSE)</f>
        <v>#N/A</v>
      </c>
      <c r="E404" s="11" t="e">
        <f>VLOOKUP($A404,Points!$B$2:$U$1000,8,FALSE)</f>
        <v>#N/A</v>
      </c>
      <c r="F404" s="11" t="e">
        <f>VLOOKUP($A404,Points!$B$2:$U$1000,9,FALSE)</f>
        <v>#N/A</v>
      </c>
      <c r="G404" s="11" t="e">
        <f>VLOOKUP($A404,Points!$B$2:$U$1000,10,FALSE)</f>
        <v>#N/A</v>
      </c>
      <c r="H404" s="11" t="e">
        <f>VLOOKUP($A404,Points!$B$2:$U$1000,12,FALSE)</f>
        <v>#N/A</v>
      </c>
      <c r="I404" s="11" t="e">
        <f>VLOOKUP($A404,Points!$B$2:$U$1000,18,FALSE)</f>
        <v>#N/A</v>
      </c>
      <c r="J404" s="11" t="e">
        <f>VLOOKUP(A404,HitBlock!$B$2:$I$1000,6,FALSE)</f>
        <v>#N/A</v>
      </c>
      <c r="K404" s="11" t="e">
        <f>VLOOKUP(A404,HitBlock!$B$2:$I$1000,8,FALSE)</f>
        <v>#N/A</v>
      </c>
      <c r="L404" s="33" t="e">
        <f>VLOOKUP($A404,Points!$B$2:$U$1000,20,FALSE)</f>
        <v>#N/A</v>
      </c>
    </row>
    <row r="405" spans="1:12" x14ac:dyDescent="0.25">
      <c r="A405" s="4" t="s">
        <v>419</v>
      </c>
      <c r="B405" s="11" t="e">
        <f>VLOOKUP(A405,Points!$B$2:$U$1000,5,FALSE)</f>
        <v>#N/A</v>
      </c>
      <c r="C405" s="11" t="e">
        <f>VLOOKUP($A405,Points!$B$2:$U$1000,6,FALSE)</f>
        <v>#N/A</v>
      </c>
      <c r="D405" s="11" t="e">
        <f>VLOOKUP($A405,Points!$B$2:$U$1000,7,FALSE)</f>
        <v>#N/A</v>
      </c>
      <c r="E405" s="11" t="e">
        <f>VLOOKUP($A405,Points!$B$2:$U$1000,8,FALSE)</f>
        <v>#N/A</v>
      </c>
      <c r="F405" s="11" t="e">
        <f>VLOOKUP($A405,Points!$B$2:$U$1000,9,FALSE)</f>
        <v>#N/A</v>
      </c>
      <c r="G405" s="11" t="e">
        <f>VLOOKUP($A405,Points!$B$2:$U$1000,10,FALSE)</f>
        <v>#N/A</v>
      </c>
      <c r="H405" s="11" t="e">
        <f>VLOOKUP($A405,Points!$B$2:$U$1000,12,FALSE)</f>
        <v>#N/A</v>
      </c>
      <c r="I405" s="11" t="e">
        <f>VLOOKUP($A405,Points!$B$2:$U$1000,18,FALSE)</f>
        <v>#N/A</v>
      </c>
      <c r="J405" s="11" t="e">
        <f>VLOOKUP(A405,HitBlock!$B$2:$I$1000,6,FALSE)</f>
        <v>#N/A</v>
      </c>
      <c r="K405" s="11" t="e">
        <f>VLOOKUP(A405,HitBlock!$B$2:$I$1000,8,FALSE)</f>
        <v>#N/A</v>
      </c>
      <c r="L405" s="33" t="e">
        <f>VLOOKUP($A405,Points!$B$2:$U$1000,20,FALSE)</f>
        <v>#N/A</v>
      </c>
    </row>
    <row r="406" spans="1:12" x14ac:dyDescent="0.25">
      <c r="A406" s="4" t="s">
        <v>507</v>
      </c>
      <c r="B406" s="11" t="e">
        <f>VLOOKUP(A406,Points!$B$2:$U$1000,5,FALSE)</f>
        <v>#N/A</v>
      </c>
      <c r="C406" s="11" t="e">
        <f>VLOOKUP($A406,Points!$B$2:$U$1000,6,FALSE)</f>
        <v>#N/A</v>
      </c>
      <c r="D406" s="11" t="e">
        <f>VLOOKUP($A406,Points!$B$2:$U$1000,7,FALSE)</f>
        <v>#N/A</v>
      </c>
      <c r="E406" s="11" t="e">
        <f>VLOOKUP($A406,Points!$B$2:$U$1000,8,FALSE)</f>
        <v>#N/A</v>
      </c>
      <c r="F406" s="11" t="e">
        <f>VLOOKUP($A406,Points!$B$2:$U$1000,9,FALSE)</f>
        <v>#N/A</v>
      </c>
      <c r="G406" s="11" t="e">
        <f>VLOOKUP($A406,Points!$B$2:$U$1000,10,FALSE)</f>
        <v>#N/A</v>
      </c>
      <c r="H406" s="11" t="e">
        <f>VLOOKUP($A406,Points!$B$2:$U$1000,12,FALSE)</f>
        <v>#N/A</v>
      </c>
      <c r="I406" s="11" t="e">
        <f>VLOOKUP($A406,Points!$B$2:$U$1000,18,FALSE)</f>
        <v>#N/A</v>
      </c>
      <c r="J406" s="11" t="e">
        <f>VLOOKUP(A406,HitBlock!$B$2:$I$1000,6,FALSE)</f>
        <v>#N/A</v>
      </c>
      <c r="K406" s="11" t="e">
        <f>VLOOKUP(A406,HitBlock!$B$2:$I$1000,8,FALSE)</f>
        <v>#N/A</v>
      </c>
      <c r="L406" s="33" t="e">
        <f>VLOOKUP($A406,Points!$B$2:$U$1000,20,FALSE)</f>
        <v>#N/A</v>
      </c>
    </row>
    <row r="407" spans="1:12" x14ac:dyDescent="0.25">
      <c r="A407" s="4" t="s">
        <v>549</v>
      </c>
      <c r="B407" s="11" t="e">
        <f>VLOOKUP(A407,Points!$B$2:$U$1000,5,FALSE)</f>
        <v>#N/A</v>
      </c>
      <c r="C407" s="11" t="e">
        <f>VLOOKUP($A407,Points!$B$2:$U$1000,6,FALSE)</f>
        <v>#N/A</v>
      </c>
      <c r="D407" s="11" t="e">
        <f>VLOOKUP($A407,Points!$B$2:$U$1000,7,FALSE)</f>
        <v>#N/A</v>
      </c>
      <c r="E407" s="11" t="e">
        <f>VLOOKUP($A407,Points!$B$2:$U$1000,8,FALSE)</f>
        <v>#N/A</v>
      </c>
      <c r="F407" s="11" t="e">
        <f>VLOOKUP($A407,Points!$B$2:$U$1000,9,FALSE)</f>
        <v>#N/A</v>
      </c>
      <c r="G407" s="11" t="e">
        <f>VLOOKUP($A407,Points!$B$2:$U$1000,10,FALSE)</f>
        <v>#N/A</v>
      </c>
      <c r="H407" s="11" t="e">
        <f>VLOOKUP($A407,Points!$B$2:$U$1000,12,FALSE)</f>
        <v>#N/A</v>
      </c>
      <c r="I407" s="11" t="e">
        <f>VLOOKUP($A407,Points!$B$2:$U$1000,18,FALSE)</f>
        <v>#N/A</v>
      </c>
      <c r="J407" s="11" t="e">
        <f>VLOOKUP(A407,HitBlock!$B$2:$I$1000,6,FALSE)</f>
        <v>#N/A</v>
      </c>
      <c r="K407" s="11" t="e">
        <f>VLOOKUP(A407,HitBlock!$B$2:$I$1000,8,FALSE)</f>
        <v>#N/A</v>
      </c>
      <c r="L407" s="33" t="e">
        <f>VLOOKUP($A407,Points!$B$2:$U$1000,20,FALSE)</f>
        <v>#N/A</v>
      </c>
    </row>
    <row r="408" spans="1:12" x14ac:dyDescent="0.25">
      <c r="A408" s="4" t="s">
        <v>234</v>
      </c>
      <c r="B408" s="11" t="e">
        <f>VLOOKUP(A408,Points!$B$2:$U$1000,5,FALSE)</f>
        <v>#N/A</v>
      </c>
      <c r="C408" s="11" t="e">
        <f>VLOOKUP($A408,Points!$B$2:$U$1000,6,FALSE)</f>
        <v>#N/A</v>
      </c>
      <c r="D408" s="11" t="e">
        <f>VLOOKUP($A408,Points!$B$2:$U$1000,7,FALSE)</f>
        <v>#N/A</v>
      </c>
      <c r="E408" s="11" t="e">
        <f>VLOOKUP($A408,Points!$B$2:$U$1000,8,FALSE)</f>
        <v>#N/A</v>
      </c>
      <c r="F408" s="11" t="e">
        <f>VLOOKUP($A408,Points!$B$2:$U$1000,9,FALSE)</f>
        <v>#N/A</v>
      </c>
      <c r="G408" s="11" t="e">
        <f>VLOOKUP($A408,Points!$B$2:$U$1000,10,FALSE)</f>
        <v>#N/A</v>
      </c>
      <c r="H408" s="11" t="e">
        <f>VLOOKUP($A408,Points!$B$2:$U$1000,12,FALSE)</f>
        <v>#N/A</v>
      </c>
      <c r="I408" s="11" t="e">
        <f>VLOOKUP($A408,Points!$B$2:$U$1000,18,FALSE)</f>
        <v>#N/A</v>
      </c>
      <c r="J408" s="11" t="e">
        <f>VLOOKUP(A408,HitBlock!$B$2:$I$1000,6,FALSE)</f>
        <v>#N/A</v>
      </c>
      <c r="K408" s="11" t="e">
        <f>VLOOKUP(A408,HitBlock!$B$2:$I$1000,8,FALSE)</f>
        <v>#N/A</v>
      </c>
      <c r="L408" s="33" t="e">
        <f>VLOOKUP($A408,Points!$B$2:$U$1000,20,FALSE)</f>
        <v>#N/A</v>
      </c>
    </row>
    <row r="409" spans="1:12" x14ac:dyDescent="0.25">
      <c r="A409" s="4" t="s">
        <v>457</v>
      </c>
      <c r="B409" s="11" t="e">
        <f>VLOOKUP(A409,Points!$B$2:$U$1000,5,FALSE)</f>
        <v>#N/A</v>
      </c>
      <c r="C409" s="11" t="e">
        <f>VLOOKUP($A409,Points!$B$2:$U$1000,6,FALSE)</f>
        <v>#N/A</v>
      </c>
      <c r="D409" s="11" t="e">
        <f>VLOOKUP($A409,Points!$B$2:$U$1000,7,FALSE)</f>
        <v>#N/A</v>
      </c>
      <c r="E409" s="11" t="e">
        <f>VLOOKUP($A409,Points!$B$2:$U$1000,8,FALSE)</f>
        <v>#N/A</v>
      </c>
      <c r="F409" s="11" t="e">
        <f>VLOOKUP($A409,Points!$B$2:$U$1000,9,FALSE)</f>
        <v>#N/A</v>
      </c>
      <c r="G409" s="11" t="e">
        <f>VLOOKUP($A409,Points!$B$2:$U$1000,10,FALSE)</f>
        <v>#N/A</v>
      </c>
      <c r="H409" s="11" t="e">
        <f>VLOOKUP($A409,Points!$B$2:$U$1000,12,FALSE)</f>
        <v>#N/A</v>
      </c>
      <c r="I409" s="11" t="e">
        <f>VLOOKUP($A409,Points!$B$2:$U$1000,18,FALSE)</f>
        <v>#N/A</v>
      </c>
      <c r="J409" s="11" t="e">
        <f>VLOOKUP(A409,HitBlock!$B$2:$I$1000,6,FALSE)</f>
        <v>#N/A</v>
      </c>
      <c r="K409" s="11" t="e">
        <f>VLOOKUP(A409,HitBlock!$B$2:$I$1000,8,FALSE)</f>
        <v>#N/A</v>
      </c>
      <c r="L409" s="33" t="e">
        <f>VLOOKUP($A409,Points!$B$2:$U$1000,20,FALSE)</f>
        <v>#N/A</v>
      </c>
    </row>
    <row r="410" spans="1:12" x14ac:dyDescent="0.25">
      <c r="A410" s="4" t="s">
        <v>348</v>
      </c>
      <c r="B410" s="11" t="e">
        <f>VLOOKUP(A410,Points!$B$2:$U$1000,5,FALSE)</f>
        <v>#N/A</v>
      </c>
      <c r="C410" s="11" t="e">
        <f>VLOOKUP($A410,Points!$B$2:$U$1000,6,FALSE)</f>
        <v>#N/A</v>
      </c>
      <c r="D410" s="11" t="e">
        <f>VLOOKUP($A410,Points!$B$2:$U$1000,7,FALSE)</f>
        <v>#N/A</v>
      </c>
      <c r="E410" s="11" t="e">
        <f>VLOOKUP($A410,Points!$B$2:$U$1000,8,FALSE)</f>
        <v>#N/A</v>
      </c>
      <c r="F410" s="11" t="e">
        <f>VLOOKUP($A410,Points!$B$2:$U$1000,9,FALSE)</f>
        <v>#N/A</v>
      </c>
      <c r="G410" s="11" t="e">
        <f>VLOOKUP($A410,Points!$B$2:$U$1000,10,FALSE)</f>
        <v>#N/A</v>
      </c>
      <c r="H410" s="11" t="e">
        <f>VLOOKUP($A410,Points!$B$2:$U$1000,12,FALSE)</f>
        <v>#N/A</v>
      </c>
      <c r="I410" s="11" t="e">
        <f>VLOOKUP($A410,Points!$B$2:$U$1000,18,FALSE)</f>
        <v>#N/A</v>
      </c>
      <c r="J410" s="11" t="e">
        <f>VLOOKUP(A410,HitBlock!$B$2:$I$1000,6,FALSE)</f>
        <v>#N/A</v>
      </c>
      <c r="K410" s="11" t="e">
        <f>VLOOKUP(A410,HitBlock!$B$2:$I$1000,8,FALSE)</f>
        <v>#N/A</v>
      </c>
      <c r="L410" s="33" t="e">
        <f>VLOOKUP($A410,Points!$B$2:$U$1000,20,FALSE)</f>
        <v>#N/A</v>
      </c>
    </row>
    <row r="411" spans="1:12" x14ac:dyDescent="0.25">
      <c r="A411" s="4" t="s">
        <v>387</v>
      </c>
      <c r="B411" s="11" t="e">
        <f>VLOOKUP(A411,Points!$B$2:$U$1000,5,FALSE)</f>
        <v>#N/A</v>
      </c>
      <c r="C411" s="11" t="e">
        <f>VLOOKUP($A411,Points!$B$2:$U$1000,6,FALSE)</f>
        <v>#N/A</v>
      </c>
      <c r="D411" s="11" t="e">
        <f>VLOOKUP($A411,Points!$B$2:$U$1000,7,FALSE)</f>
        <v>#N/A</v>
      </c>
      <c r="E411" s="11" t="e">
        <f>VLOOKUP($A411,Points!$B$2:$U$1000,8,FALSE)</f>
        <v>#N/A</v>
      </c>
      <c r="F411" s="11" t="e">
        <f>VLOOKUP($A411,Points!$B$2:$U$1000,9,FALSE)</f>
        <v>#N/A</v>
      </c>
      <c r="G411" s="11" t="e">
        <f>VLOOKUP($A411,Points!$B$2:$U$1000,10,FALSE)</f>
        <v>#N/A</v>
      </c>
      <c r="H411" s="11" t="e">
        <f>VLOOKUP($A411,Points!$B$2:$U$1000,12,FALSE)</f>
        <v>#N/A</v>
      </c>
      <c r="I411" s="11" t="e">
        <f>VLOOKUP($A411,Points!$B$2:$U$1000,18,FALSE)</f>
        <v>#N/A</v>
      </c>
      <c r="J411" s="11" t="e">
        <f>VLOOKUP(A411,HitBlock!$B$2:$I$1000,6,FALSE)</f>
        <v>#N/A</v>
      </c>
      <c r="K411" s="11" t="e">
        <f>VLOOKUP(A411,HitBlock!$B$2:$I$1000,8,FALSE)</f>
        <v>#N/A</v>
      </c>
      <c r="L411" s="33" t="e">
        <f>VLOOKUP($A411,Points!$B$2:$U$1000,20,FALSE)</f>
        <v>#N/A</v>
      </c>
    </row>
    <row r="412" spans="1:12" x14ac:dyDescent="0.25">
      <c r="A412" s="4" t="s">
        <v>702</v>
      </c>
      <c r="B412" s="11" t="e">
        <f>VLOOKUP(A412,Points!$B$2:$U$1000,5,FALSE)</f>
        <v>#N/A</v>
      </c>
      <c r="C412" s="11" t="e">
        <f>VLOOKUP($A412,Points!$B$2:$U$1000,6,FALSE)</f>
        <v>#N/A</v>
      </c>
      <c r="D412" s="11" t="e">
        <f>VLOOKUP($A412,Points!$B$2:$U$1000,7,FALSE)</f>
        <v>#N/A</v>
      </c>
      <c r="E412" s="11" t="e">
        <f>VLOOKUP($A412,Points!$B$2:$U$1000,8,FALSE)</f>
        <v>#N/A</v>
      </c>
      <c r="F412" s="11" t="e">
        <f>VLOOKUP($A412,Points!$B$2:$U$1000,9,FALSE)</f>
        <v>#N/A</v>
      </c>
      <c r="G412" s="11" t="e">
        <f>VLOOKUP($A412,Points!$B$2:$U$1000,10,FALSE)</f>
        <v>#N/A</v>
      </c>
      <c r="H412" s="11" t="e">
        <f>VLOOKUP($A412,Points!$B$2:$U$1000,12,FALSE)</f>
        <v>#N/A</v>
      </c>
      <c r="I412" s="11" t="e">
        <f>VLOOKUP($A412,Points!$B$2:$U$1000,18,FALSE)</f>
        <v>#N/A</v>
      </c>
      <c r="J412" s="11" t="e">
        <f>VLOOKUP(A412,HitBlock!$B$2:$I$1000,6,FALSE)</f>
        <v>#N/A</v>
      </c>
      <c r="K412" s="11" t="e">
        <f>VLOOKUP(A412,HitBlock!$B$2:$I$1000,8,FALSE)</f>
        <v>#N/A</v>
      </c>
      <c r="L412" s="33" t="e">
        <f>VLOOKUP($A412,Points!$B$2:$U$1000,20,FALSE)</f>
        <v>#N/A</v>
      </c>
    </row>
    <row r="413" spans="1:12" x14ac:dyDescent="0.25">
      <c r="A413" s="4" t="s">
        <v>695</v>
      </c>
      <c r="B413" s="11" t="e">
        <f>VLOOKUP(A413,Points!$B$2:$U$1000,5,FALSE)</f>
        <v>#N/A</v>
      </c>
      <c r="C413" s="11" t="e">
        <f>VLOOKUP($A413,Points!$B$2:$U$1000,6,FALSE)</f>
        <v>#N/A</v>
      </c>
      <c r="D413" s="11" t="e">
        <f>VLOOKUP($A413,Points!$B$2:$U$1000,7,FALSE)</f>
        <v>#N/A</v>
      </c>
      <c r="E413" s="11" t="e">
        <f>VLOOKUP($A413,Points!$B$2:$U$1000,8,FALSE)</f>
        <v>#N/A</v>
      </c>
      <c r="F413" s="11" t="e">
        <f>VLOOKUP($A413,Points!$B$2:$U$1000,9,FALSE)</f>
        <v>#N/A</v>
      </c>
      <c r="G413" s="11" t="e">
        <f>VLOOKUP($A413,Points!$B$2:$U$1000,10,FALSE)</f>
        <v>#N/A</v>
      </c>
      <c r="H413" s="11" t="e">
        <f>VLOOKUP($A413,Points!$B$2:$U$1000,12,FALSE)</f>
        <v>#N/A</v>
      </c>
      <c r="I413" s="11" t="e">
        <f>VLOOKUP($A413,Points!$B$2:$U$1000,18,FALSE)</f>
        <v>#N/A</v>
      </c>
      <c r="J413" s="11" t="e">
        <f>VLOOKUP(A413,HitBlock!$B$2:$I$1000,6,FALSE)</f>
        <v>#N/A</v>
      </c>
      <c r="K413" s="11" t="e">
        <f>VLOOKUP(A413,HitBlock!$B$2:$I$1000,8,FALSE)</f>
        <v>#N/A</v>
      </c>
      <c r="L413" s="33" t="e">
        <f>VLOOKUP($A413,Points!$B$2:$U$1000,20,FALSE)</f>
        <v>#N/A</v>
      </c>
    </row>
    <row r="414" spans="1:12" x14ac:dyDescent="0.25">
      <c r="A414" s="4" t="s">
        <v>540</v>
      </c>
      <c r="B414" s="11" t="e">
        <f>VLOOKUP(A414,Points!$B$2:$U$1000,5,FALSE)</f>
        <v>#N/A</v>
      </c>
      <c r="C414" s="11" t="e">
        <f>VLOOKUP($A414,Points!$B$2:$U$1000,6,FALSE)</f>
        <v>#N/A</v>
      </c>
      <c r="D414" s="11" t="e">
        <f>VLOOKUP($A414,Points!$B$2:$U$1000,7,FALSE)</f>
        <v>#N/A</v>
      </c>
      <c r="E414" s="11" t="e">
        <f>VLOOKUP($A414,Points!$B$2:$U$1000,8,FALSE)</f>
        <v>#N/A</v>
      </c>
      <c r="F414" s="11" t="e">
        <f>VLOOKUP($A414,Points!$B$2:$U$1000,9,FALSE)</f>
        <v>#N/A</v>
      </c>
      <c r="G414" s="11" t="e">
        <f>VLOOKUP($A414,Points!$B$2:$U$1000,10,FALSE)</f>
        <v>#N/A</v>
      </c>
      <c r="H414" s="11" t="e">
        <f>VLOOKUP($A414,Points!$B$2:$U$1000,12,FALSE)</f>
        <v>#N/A</v>
      </c>
      <c r="I414" s="11" t="e">
        <f>VLOOKUP($A414,Points!$B$2:$U$1000,18,FALSE)</f>
        <v>#N/A</v>
      </c>
      <c r="J414" s="11" t="e">
        <f>VLOOKUP(A414,HitBlock!$B$2:$I$1000,6,FALSE)</f>
        <v>#N/A</v>
      </c>
      <c r="K414" s="11" t="e">
        <f>VLOOKUP(A414,HitBlock!$B$2:$I$1000,8,FALSE)</f>
        <v>#N/A</v>
      </c>
      <c r="L414" s="33" t="e">
        <f>VLOOKUP($A414,Points!$B$2:$U$1000,20,FALSE)</f>
        <v>#N/A</v>
      </c>
    </row>
    <row r="415" spans="1:12" x14ac:dyDescent="0.25">
      <c r="A415" s="4" t="s">
        <v>433</v>
      </c>
      <c r="B415" s="11" t="e">
        <f>VLOOKUP(A415,Points!$B$2:$U$1000,5,FALSE)</f>
        <v>#N/A</v>
      </c>
      <c r="C415" s="11" t="e">
        <f>VLOOKUP($A415,Points!$B$2:$U$1000,6,FALSE)</f>
        <v>#N/A</v>
      </c>
      <c r="D415" s="11" t="e">
        <f>VLOOKUP($A415,Points!$B$2:$U$1000,7,FALSE)</f>
        <v>#N/A</v>
      </c>
      <c r="E415" s="11" t="e">
        <f>VLOOKUP($A415,Points!$B$2:$U$1000,8,FALSE)</f>
        <v>#N/A</v>
      </c>
      <c r="F415" s="11" t="e">
        <f>VLOOKUP($A415,Points!$B$2:$U$1000,9,FALSE)</f>
        <v>#N/A</v>
      </c>
      <c r="G415" s="11" t="e">
        <f>VLOOKUP($A415,Points!$B$2:$U$1000,10,FALSE)</f>
        <v>#N/A</v>
      </c>
      <c r="H415" s="11" t="e">
        <f>VLOOKUP($A415,Points!$B$2:$U$1000,12,FALSE)</f>
        <v>#N/A</v>
      </c>
      <c r="I415" s="11" t="e">
        <f>VLOOKUP($A415,Points!$B$2:$U$1000,18,FALSE)</f>
        <v>#N/A</v>
      </c>
      <c r="J415" s="11" t="e">
        <f>VLOOKUP(A415,HitBlock!$B$2:$I$1000,6,FALSE)</f>
        <v>#N/A</v>
      </c>
      <c r="K415" s="11" t="e">
        <f>VLOOKUP(A415,HitBlock!$B$2:$I$1000,8,FALSE)</f>
        <v>#N/A</v>
      </c>
      <c r="L415" s="33" t="e">
        <f>VLOOKUP($A415,Points!$B$2:$U$1000,20,FALSE)</f>
        <v>#N/A</v>
      </c>
    </row>
    <row r="416" spans="1:12" x14ac:dyDescent="0.25">
      <c r="A416" s="4" t="s">
        <v>875</v>
      </c>
      <c r="B416" s="11" t="e">
        <f>VLOOKUP(A416,Points!$B$2:$U$1000,5,FALSE)</f>
        <v>#N/A</v>
      </c>
      <c r="C416" s="11" t="e">
        <f>VLOOKUP($A416,Points!$B$2:$U$1000,6,FALSE)</f>
        <v>#N/A</v>
      </c>
      <c r="D416" s="11" t="e">
        <f>VLOOKUP($A416,Points!$B$2:$U$1000,7,FALSE)</f>
        <v>#N/A</v>
      </c>
      <c r="E416" s="11" t="e">
        <f>VLOOKUP($A416,Points!$B$2:$U$1000,8,FALSE)</f>
        <v>#N/A</v>
      </c>
      <c r="F416" s="11" t="e">
        <f>VLOOKUP($A416,Points!$B$2:$U$1000,9,FALSE)</f>
        <v>#N/A</v>
      </c>
      <c r="G416" s="11" t="e">
        <f>VLOOKUP($A416,Points!$B$2:$U$1000,10,FALSE)</f>
        <v>#N/A</v>
      </c>
      <c r="H416" s="11" t="e">
        <f>VLOOKUP($A416,Points!$B$2:$U$1000,12,FALSE)</f>
        <v>#N/A</v>
      </c>
      <c r="I416" s="11" t="e">
        <f>VLOOKUP($A416,Points!$B$2:$U$1000,18,FALSE)</f>
        <v>#N/A</v>
      </c>
      <c r="J416" s="11" t="e">
        <f>VLOOKUP(A416,HitBlock!$B$2:$I$1000,6,FALSE)</f>
        <v>#N/A</v>
      </c>
      <c r="K416" s="11" t="e">
        <f>VLOOKUP(A416,HitBlock!$B$2:$I$1000,8,FALSE)</f>
        <v>#N/A</v>
      </c>
      <c r="L416" s="33" t="e">
        <f>VLOOKUP($A416,Points!$B$2:$U$1000,20,FALSE)</f>
        <v>#N/A</v>
      </c>
    </row>
    <row r="417" spans="1:12" x14ac:dyDescent="0.25">
      <c r="A417" s="4" t="s">
        <v>1016</v>
      </c>
      <c r="B417" s="11" t="e">
        <f>VLOOKUP(A417,Points!$B$2:$U$1000,5,FALSE)</f>
        <v>#N/A</v>
      </c>
      <c r="C417" s="11" t="e">
        <f>VLOOKUP($A417,Points!$B$2:$U$1000,6,FALSE)</f>
        <v>#N/A</v>
      </c>
      <c r="D417" s="11" t="e">
        <f>VLOOKUP($A417,Points!$B$2:$U$1000,7,FALSE)</f>
        <v>#N/A</v>
      </c>
      <c r="E417" s="11" t="e">
        <f>VLOOKUP($A417,Points!$B$2:$U$1000,8,FALSE)</f>
        <v>#N/A</v>
      </c>
      <c r="F417" s="11" t="e">
        <f>VLOOKUP($A417,Points!$B$2:$U$1000,9,FALSE)</f>
        <v>#N/A</v>
      </c>
      <c r="G417" s="11" t="e">
        <f>VLOOKUP($A417,Points!$B$2:$U$1000,10,FALSE)</f>
        <v>#N/A</v>
      </c>
      <c r="H417" s="11" t="e">
        <f>VLOOKUP($A417,Points!$B$2:$U$1000,12,FALSE)</f>
        <v>#N/A</v>
      </c>
      <c r="I417" s="11" t="e">
        <f>VLOOKUP($A417,Points!$B$2:$U$1000,18,FALSE)</f>
        <v>#N/A</v>
      </c>
      <c r="J417" s="11" t="e">
        <f>VLOOKUP(A417,HitBlock!$B$2:$I$1000,6,FALSE)</f>
        <v>#N/A</v>
      </c>
      <c r="K417" s="11" t="e">
        <f>VLOOKUP(A417,HitBlock!$B$2:$I$1000,8,FALSE)</f>
        <v>#N/A</v>
      </c>
      <c r="L417" s="33" t="e">
        <f>VLOOKUP($A417,Points!$B$2:$U$1000,20,FALSE)</f>
        <v>#N/A</v>
      </c>
    </row>
    <row r="418" spans="1:12" x14ac:dyDescent="0.25">
      <c r="A418" s="4" t="s">
        <v>483</v>
      </c>
      <c r="B418" s="11" t="e">
        <f>VLOOKUP(A418,Points!$B$2:$U$1000,5,FALSE)</f>
        <v>#N/A</v>
      </c>
      <c r="C418" s="11" t="e">
        <f>VLOOKUP($A418,Points!$B$2:$U$1000,6,FALSE)</f>
        <v>#N/A</v>
      </c>
      <c r="D418" s="11" t="e">
        <f>VLOOKUP($A418,Points!$B$2:$U$1000,7,FALSE)</f>
        <v>#N/A</v>
      </c>
      <c r="E418" s="11" t="e">
        <f>VLOOKUP($A418,Points!$B$2:$U$1000,8,FALSE)</f>
        <v>#N/A</v>
      </c>
      <c r="F418" s="11" t="e">
        <f>VLOOKUP($A418,Points!$B$2:$U$1000,9,FALSE)</f>
        <v>#N/A</v>
      </c>
      <c r="G418" s="11" t="e">
        <f>VLOOKUP($A418,Points!$B$2:$U$1000,10,FALSE)</f>
        <v>#N/A</v>
      </c>
      <c r="H418" s="11" t="e">
        <f>VLOOKUP($A418,Points!$B$2:$U$1000,12,FALSE)</f>
        <v>#N/A</v>
      </c>
      <c r="I418" s="11" t="e">
        <f>VLOOKUP($A418,Points!$B$2:$U$1000,18,FALSE)</f>
        <v>#N/A</v>
      </c>
      <c r="J418" s="11" t="e">
        <f>VLOOKUP(A418,HitBlock!$B$2:$I$1000,6,FALSE)</f>
        <v>#N/A</v>
      </c>
      <c r="K418" s="11" t="e">
        <f>VLOOKUP(A418,HitBlock!$B$2:$I$1000,8,FALSE)</f>
        <v>#N/A</v>
      </c>
      <c r="L418" s="33" t="e">
        <f>VLOOKUP($A418,Points!$B$2:$U$1000,20,FALSE)</f>
        <v>#N/A</v>
      </c>
    </row>
    <row r="419" spans="1:12" x14ac:dyDescent="0.25">
      <c r="A419" s="4" t="s">
        <v>337</v>
      </c>
      <c r="B419" s="11" t="e">
        <f>VLOOKUP(A419,Points!$B$2:$U$1000,5,FALSE)</f>
        <v>#N/A</v>
      </c>
      <c r="C419" s="11" t="e">
        <f>VLOOKUP($A419,Points!$B$2:$U$1000,6,FALSE)</f>
        <v>#N/A</v>
      </c>
      <c r="D419" s="11" t="e">
        <f>VLOOKUP($A419,Points!$B$2:$U$1000,7,FALSE)</f>
        <v>#N/A</v>
      </c>
      <c r="E419" s="11" t="e">
        <f>VLOOKUP($A419,Points!$B$2:$U$1000,8,FALSE)</f>
        <v>#N/A</v>
      </c>
      <c r="F419" s="11" t="e">
        <f>VLOOKUP($A419,Points!$B$2:$U$1000,9,FALSE)</f>
        <v>#N/A</v>
      </c>
      <c r="G419" s="11" t="e">
        <f>VLOOKUP($A419,Points!$B$2:$U$1000,10,FALSE)</f>
        <v>#N/A</v>
      </c>
      <c r="H419" s="11" t="e">
        <f>VLOOKUP($A419,Points!$B$2:$U$1000,12,FALSE)</f>
        <v>#N/A</v>
      </c>
      <c r="I419" s="11" t="e">
        <f>VLOOKUP($A419,Points!$B$2:$U$1000,18,FALSE)</f>
        <v>#N/A</v>
      </c>
      <c r="J419" s="11" t="e">
        <f>VLOOKUP(A419,HitBlock!$B$2:$I$1000,6,FALSE)</f>
        <v>#N/A</v>
      </c>
      <c r="K419" s="11" t="e">
        <f>VLOOKUP(A419,HitBlock!$B$2:$I$1000,8,FALSE)</f>
        <v>#N/A</v>
      </c>
      <c r="L419" s="33" t="e">
        <f>VLOOKUP($A419,Points!$B$2:$U$1000,20,FALSE)</f>
        <v>#N/A</v>
      </c>
    </row>
    <row r="420" spans="1:12" x14ac:dyDescent="0.25">
      <c r="A420" s="4" t="s">
        <v>449</v>
      </c>
      <c r="B420" s="11" t="e">
        <f>VLOOKUP(A420,Points!$B$2:$U$1000,5,FALSE)</f>
        <v>#N/A</v>
      </c>
      <c r="C420" s="11" t="e">
        <f>VLOOKUP($A420,Points!$B$2:$U$1000,6,FALSE)</f>
        <v>#N/A</v>
      </c>
      <c r="D420" s="11" t="e">
        <f>VLOOKUP($A420,Points!$B$2:$U$1000,7,FALSE)</f>
        <v>#N/A</v>
      </c>
      <c r="E420" s="11" t="e">
        <f>VLOOKUP($A420,Points!$B$2:$U$1000,8,FALSE)</f>
        <v>#N/A</v>
      </c>
      <c r="F420" s="11" t="e">
        <f>VLOOKUP($A420,Points!$B$2:$U$1000,9,FALSE)</f>
        <v>#N/A</v>
      </c>
      <c r="G420" s="11" t="e">
        <f>VLOOKUP($A420,Points!$B$2:$U$1000,10,FALSE)</f>
        <v>#N/A</v>
      </c>
      <c r="H420" s="11" t="e">
        <f>VLOOKUP($A420,Points!$B$2:$U$1000,12,FALSE)</f>
        <v>#N/A</v>
      </c>
      <c r="I420" s="11" t="e">
        <f>VLOOKUP($A420,Points!$B$2:$U$1000,18,FALSE)</f>
        <v>#N/A</v>
      </c>
      <c r="J420" s="11" t="e">
        <f>VLOOKUP(A420,HitBlock!$B$2:$I$1000,6,FALSE)</f>
        <v>#N/A</v>
      </c>
      <c r="K420" s="11" t="e">
        <f>VLOOKUP(A420,HitBlock!$B$2:$I$1000,8,FALSE)</f>
        <v>#N/A</v>
      </c>
      <c r="L420" s="33" t="e">
        <f>VLOOKUP($A420,Points!$B$2:$U$1000,20,FALSE)</f>
        <v>#N/A</v>
      </c>
    </row>
    <row r="421" spans="1:12" x14ac:dyDescent="0.25">
      <c r="A421" s="4" t="s">
        <v>1017</v>
      </c>
      <c r="B421" s="11" t="e">
        <f>VLOOKUP(A421,Points!$B$2:$U$1000,5,FALSE)</f>
        <v>#N/A</v>
      </c>
      <c r="C421" s="11" t="e">
        <f>VLOOKUP($A421,Points!$B$2:$U$1000,6,FALSE)</f>
        <v>#N/A</v>
      </c>
      <c r="D421" s="11" t="e">
        <f>VLOOKUP($A421,Points!$B$2:$U$1000,7,FALSE)</f>
        <v>#N/A</v>
      </c>
      <c r="E421" s="11" t="e">
        <f>VLOOKUP($A421,Points!$B$2:$U$1000,8,FALSE)</f>
        <v>#N/A</v>
      </c>
      <c r="F421" s="11" t="e">
        <f>VLOOKUP($A421,Points!$B$2:$U$1000,9,FALSE)</f>
        <v>#N/A</v>
      </c>
      <c r="G421" s="11" t="e">
        <f>VLOOKUP($A421,Points!$B$2:$U$1000,10,FALSE)</f>
        <v>#N/A</v>
      </c>
      <c r="H421" s="11" t="e">
        <f>VLOOKUP($A421,Points!$B$2:$U$1000,12,FALSE)</f>
        <v>#N/A</v>
      </c>
      <c r="I421" s="11" t="e">
        <f>VLOOKUP($A421,Points!$B$2:$U$1000,18,FALSE)</f>
        <v>#N/A</v>
      </c>
      <c r="J421" s="11" t="e">
        <f>VLOOKUP(A421,HitBlock!$B$2:$I$1000,6,FALSE)</f>
        <v>#N/A</v>
      </c>
      <c r="K421" s="11" t="e">
        <f>VLOOKUP(A421,HitBlock!$B$2:$I$1000,8,FALSE)</f>
        <v>#N/A</v>
      </c>
      <c r="L421" s="33" t="e">
        <f>VLOOKUP($A421,Points!$B$2:$U$1000,20,FALSE)</f>
        <v>#N/A</v>
      </c>
    </row>
    <row r="422" spans="1:12" x14ac:dyDescent="0.25">
      <c r="A422" s="4" t="s">
        <v>832</v>
      </c>
      <c r="B422" s="11" t="e">
        <f>VLOOKUP(A422,Points!$B$2:$U$1000,5,FALSE)</f>
        <v>#N/A</v>
      </c>
      <c r="C422" s="11" t="e">
        <f>VLOOKUP($A422,Points!$B$2:$U$1000,6,FALSE)</f>
        <v>#N/A</v>
      </c>
      <c r="D422" s="11" t="e">
        <f>VLOOKUP($A422,Points!$B$2:$U$1000,7,FALSE)</f>
        <v>#N/A</v>
      </c>
      <c r="E422" s="11" t="e">
        <f>VLOOKUP($A422,Points!$B$2:$U$1000,8,FALSE)</f>
        <v>#N/A</v>
      </c>
      <c r="F422" s="11" t="e">
        <f>VLOOKUP($A422,Points!$B$2:$U$1000,9,FALSE)</f>
        <v>#N/A</v>
      </c>
      <c r="G422" s="11" t="e">
        <f>VLOOKUP($A422,Points!$B$2:$U$1000,10,FALSE)</f>
        <v>#N/A</v>
      </c>
      <c r="H422" s="11" t="e">
        <f>VLOOKUP($A422,Points!$B$2:$U$1000,12,FALSE)</f>
        <v>#N/A</v>
      </c>
      <c r="I422" s="11" t="e">
        <f>VLOOKUP($A422,Points!$B$2:$U$1000,18,FALSE)</f>
        <v>#N/A</v>
      </c>
      <c r="J422" s="11" t="e">
        <f>VLOOKUP(A422,HitBlock!$B$2:$I$1000,6,FALSE)</f>
        <v>#N/A</v>
      </c>
      <c r="K422" s="11" t="e">
        <f>VLOOKUP(A422,HitBlock!$B$2:$I$1000,8,FALSE)</f>
        <v>#N/A</v>
      </c>
      <c r="L422" s="33" t="e">
        <f>VLOOKUP($A422,Points!$B$2:$U$1000,20,FALSE)</f>
        <v>#N/A</v>
      </c>
    </row>
    <row r="423" spans="1:12" x14ac:dyDescent="0.25">
      <c r="A423" s="4" t="s">
        <v>420</v>
      </c>
      <c r="B423" s="11" t="e">
        <f>VLOOKUP(A423,Points!$B$2:$U$1000,5,FALSE)</f>
        <v>#N/A</v>
      </c>
      <c r="C423" s="11" t="e">
        <f>VLOOKUP($A423,Points!$B$2:$U$1000,6,FALSE)</f>
        <v>#N/A</v>
      </c>
      <c r="D423" s="11" t="e">
        <f>VLOOKUP($A423,Points!$B$2:$U$1000,7,FALSE)</f>
        <v>#N/A</v>
      </c>
      <c r="E423" s="11" t="e">
        <f>VLOOKUP($A423,Points!$B$2:$U$1000,8,FALSE)</f>
        <v>#N/A</v>
      </c>
      <c r="F423" s="11" t="e">
        <f>VLOOKUP($A423,Points!$B$2:$U$1000,9,FALSE)</f>
        <v>#N/A</v>
      </c>
      <c r="G423" s="11" t="e">
        <f>VLOOKUP($A423,Points!$B$2:$U$1000,10,FALSE)</f>
        <v>#N/A</v>
      </c>
      <c r="H423" s="11" t="e">
        <f>VLOOKUP($A423,Points!$B$2:$U$1000,12,FALSE)</f>
        <v>#N/A</v>
      </c>
      <c r="I423" s="11" t="e">
        <f>VLOOKUP($A423,Points!$B$2:$U$1000,18,FALSE)</f>
        <v>#N/A</v>
      </c>
      <c r="J423" s="11" t="e">
        <f>VLOOKUP(A423,HitBlock!$B$2:$I$1000,6,FALSE)</f>
        <v>#N/A</v>
      </c>
      <c r="K423" s="11" t="e">
        <f>VLOOKUP(A423,HitBlock!$B$2:$I$1000,8,FALSE)</f>
        <v>#N/A</v>
      </c>
      <c r="L423" s="33" t="e">
        <f>VLOOKUP($A423,Points!$B$2:$U$1000,20,FALSE)</f>
        <v>#N/A</v>
      </c>
    </row>
    <row r="424" spans="1:12" x14ac:dyDescent="0.25">
      <c r="A424" s="4" t="s">
        <v>673</v>
      </c>
      <c r="B424" s="11" t="e">
        <f>VLOOKUP(A424,Points!$B$2:$U$1000,5,FALSE)</f>
        <v>#N/A</v>
      </c>
      <c r="C424" s="11" t="e">
        <f>VLOOKUP($A424,Points!$B$2:$U$1000,6,FALSE)</f>
        <v>#N/A</v>
      </c>
      <c r="D424" s="11" t="e">
        <f>VLOOKUP($A424,Points!$B$2:$U$1000,7,FALSE)</f>
        <v>#N/A</v>
      </c>
      <c r="E424" s="11" t="e">
        <f>VLOOKUP($A424,Points!$B$2:$U$1000,8,FALSE)</f>
        <v>#N/A</v>
      </c>
      <c r="F424" s="11" t="e">
        <f>VLOOKUP($A424,Points!$B$2:$U$1000,9,FALSE)</f>
        <v>#N/A</v>
      </c>
      <c r="G424" s="11" t="e">
        <f>VLOOKUP($A424,Points!$B$2:$U$1000,10,FALSE)</f>
        <v>#N/A</v>
      </c>
      <c r="H424" s="11" t="e">
        <f>VLOOKUP($A424,Points!$B$2:$U$1000,12,FALSE)</f>
        <v>#N/A</v>
      </c>
      <c r="I424" s="11" t="e">
        <f>VLOOKUP($A424,Points!$B$2:$U$1000,18,FALSE)</f>
        <v>#N/A</v>
      </c>
      <c r="J424" s="11" t="e">
        <f>VLOOKUP(A424,HitBlock!$B$2:$I$1000,6,FALSE)</f>
        <v>#N/A</v>
      </c>
      <c r="K424" s="11" t="e">
        <f>VLOOKUP(A424,HitBlock!$B$2:$I$1000,8,FALSE)</f>
        <v>#N/A</v>
      </c>
      <c r="L424" s="33" t="e">
        <f>VLOOKUP($A424,Points!$B$2:$U$1000,20,FALSE)</f>
        <v>#N/A</v>
      </c>
    </row>
    <row r="425" spans="1:12" x14ac:dyDescent="0.25">
      <c r="A425" s="4" t="s">
        <v>469</v>
      </c>
      <c r="B425" s="11" t="e">
        <f>VLOOKUP(A425,Points!$B$2:$U$1000,5,FALSE)</f>
        <v>#N/A</v>
      </c>
      <c r="C425" s="11" t="e">
        <f>VLOOKUP($A425,Points!$B$2:$U$1000,6,FALSE)</f>
        <v>#N/A</v>
      </c>
      <c r="D425" s="11" t="e">
        <f>VLOOKUP($A425,Points!$B$2:$U$1000,7,FALSE)</f>
        <v>#N/A</v>
      </c>
      <c r="E425" s="11" t="e">
        <f>VLOOKUP($A425,Points!$B$2:$U$1000,8,FALSE)</f>
        <v>#N/A</v>
      </c>
      <c r="F425" s="11" t="e">
        <f>VLOOKUP($A425,Points!$B$2:$U$1000,9,FALSE)</f>
        <v>#N/A</v>
      </c>
      <c r="G425" s="11" t="e">
        <f>VLOOKUP($A425,Points!$B$2:$U$1000,10,FALSE)</f>
        <v>#N/A</v>
      </c>
      <c r="H425" s="11" t="e">
        <f>VLOOKUP($A425,Points!$B$2:$U$1000,12,FALSE)</f>
        <v>#N/A</v>
      </c>
      <c r="I425" s="11" t="e">
        <f>VLOOKUP($A425,Points!$B$2:$U$1000,18,FALSE)</f>
        <v>#N/A</v>
      </c>
      <c r="J425" s="11" t="e">
        <f>VLOOKUP(A425,HitBlock!$B$2:$I$1000,6,FALSE)</f>
        <v>#N/A</v>
      </c>
      <c r="K425" s="11" t="e">
        <f>VLOOKUP(A425,HitBlock!$B$2:$I$1000,8,FALSE)</f>
        <v>#N/A</v>
      </c>
      <c r="L425" s="33" t="e">
        <f>VLOOKUP($A425,Points!$B$2:$U$1000,20,FALSE)</f>
        <v>#N/A</v>
      </c>
    </row>
    <row r="426" spans="1:12" x14ac:dyDescent="0.25">
      <c r="A426" s="4" t="s">
        <v>476</v>
      </c>
      <c r="B426" s="11" t="e">
        <f>VLOOKUP(A426,Points!$B$2:$U$1000,5,FALSE)</f>
        <v>#N/A</v>
      </c>
      <c r="C426" s="11" t="e">
        <f>VLOOKUP($A426,Points!$B$2:$U$1000,6,FALSE)</f>
        <v>#N/A</v>
      </c>
      <c r="D426" s="11" t="e">
        <f>VLOOKUP($A426,Points!$B$2:$U$1000,7,FALSE)</f>
        <v>#N/A</v>
      </c>
      <c r="E426" s="11" t="e">
        <f>VLOOKUP($A426,Points!$B$2:$U$1000,8,FALSE)</f>
        <v>#N/A</v>
      </c>
      <c r="F426" s="11" t="e">
        <f>VLOOKUP($A426,Points!$B$2:$U$1000,9,FALSE)</f>
        <v>#N/A</v>
      </c>
      <c r="G426" s="11" t="e">
        <f>VLOOKUP($A426,Points!$B$2:$U$1000,10,FALSE)</f>
        <v>#N/A</v>
      </c>
      <c r="H426" s="11" t="e">
        <f>VLOOKUP($A426,Points!$B$2:$U$1000,12,FALSE)</f>
        <v>#N/A</v>
      </c>
      <c r="I426" s="11" t="e">
        <f>VLOOKUP($A426,Points!$B$2:$U$1000,18,FALSE)</f>
        <v>#N/A</v>
      </c>
      <c r="J426" s="11" t="e">
        <f>VLOOKUP(A426,HitBlock!$B$2:$I$1000,6,FALSE)</f>
        <v>#N/A</v>
      </c>
      <c r="K426" s="11" t="e">
        <f>VLOOKUP(A426,HitBlock!$B$2:$I$1000,8,FALSE)</f>
        <v>#N/A</v>
      </c>
      <c r="L426" s="33" t="e">
        <f>VLOOKUP($A426,Points!$B$2:$U$1000,20,FALSE)</f>
        <v>#N/A</v>
      </c>
    </row>
    <row r="427" spans="1:12" x14ac:dyDescent="0.25">
      <c r="A427" s="4" t="s">
        <v>1018</v>
      </c>
      <c r="B427" s="11" t="e">
        <f>VLOOKUP(A427,Points!$B$2:$U$1000,5,FALSE)</f>
        <v>#N/A</v>
      </c>
      <c r="C427" s="11" t="e">
        <f>VLOOKUP($A427,Points!$B$2:$U$1000,6,FALSE)</f>
        <v>#N/A</v>
      </c>
      <c r="D427" s="11" t="e">
        <f>VLOOKUP($A427,Points!$B$2:$U$1000,7,FALSE)</f>
        <v>#N/A</v>
      </c>
      <c r="E427" s="11" t="e">
        <f>VLOOKUP($A427,Points!$B$2:$U$1000,8,FALSE)</f>
        <v>#N/A</v>
      </c>
      <c r="F427" s="11" t="e">
        <f>VLOOKUP($A427,Points!$B$2:$U$1000,9,FALSE)</f>
        <v>#N/A</v>
      </c>
      <c r="G427" s="11" t="e">
        <f>VLOOKUP($A427,Points!$B$2:$U$1000,10,FALSE)</f>
        <v>#N/A</v>
      </c>
      <c r="H427" s="11" t="e">
        <f>VLOOKUP($A427,Points!$B$2:$U$1000,12,FALSE)</f>
        <v>#N/A</v>
      </c>
      <c r="I427" s="11" t="e">
        <f>VLOOKUP($A427,Points!$B$2:$U$1000,18,FALSE)</f>
        <v>#N/A</v>
      </c>
      <c r="J427" s="11" t="e">
        <f>VLOOKUP(A427,HitBlock!$B$2:$I$1000,6,FALSE)</f>
        <v>#N/A</v>
      </c>
      <c r="K427" s="11" t="e">
        <f>VLOOKUP(A427,HitBlock!$B$2:$I$1000,8,FALSE)</f>
        <v>#N/A</v>
      </c>
      <c r="L427" s="33" t="e">
        <f>VLOOKUP($A427,Points!$B$2:$U$1000,20,FALSE)</f>
        <v>#N/A</v>
      </c>
    </row>
    <row r="428" spans="1:12" x14ac:dyDescent="0.25">
      <c r="A428" s="4" t="s">
        <v>645</v>
      </c>
      <c r="B428" s="11" t="e">
        <f>VLOOKUP(A428,Points!$B$2:$U$1000,5,FALSE)</f>
        <v>#N/A</v>
      </c>
      <c r="C428" s="11" t="e">
        <f>VLOOKUP($A428,Points!$B$2:$U$1000,6,FALSE)</f>
        <v>#N/A</v>
      </c>
      <c r="D428" s="11" t="e">
        <f>VLOOKUP($A428,Points!$B$2:$U$1000,7,FALSE)</f>
        <v>#N/A</v>
      </c>
      <c r="E428" s="11" t="e">
        <f>VLOOKUP($A428,Points!$B$2:$U$1000,8,FALSE)</f>
        <v>#N/A</v>
      </c>
      <c r="F428" s="11" t="e">
        <f>VLOOKUP($A428,Points!$B$2:$U$1000,9,FALSE)</f>
        <v>#N/A</v>
      </c>
      <c r="G428" s="11" t="e">
        <f>VLOOKUP($A428,Points!$B$2:$U$1000,10,FALSE)</f>
        <v>#N/A</v>
      </c>
      <c r="H428" s="11" t="e">
        <f>VLOOKUP($A428,Points!$B$2:$U$1000,12,FALSE)</f>
        <v>#N/A</v>
      </c>
      <c r="I428" s="11" t="e">
        <f>VLOOKUP($A428,Points!$B$2:$U$1000,18,FALSE)</f>
        <v>#N/A</v>
      </c>
      <c r="J428" s="11" t="e">
        <f>VLOOKUP(A428,HitBlock!$B$2:$I$1000,6,FALSE)</f>
        <v>#N/A</v>
      </c>
      <c r="K428" s="11" t="e">
        <f>VLOOKUP(A428,HitBlock!$B$2:$I$1000,8,FALSE)</f>
        <v>#N/A</v>
      </c>
      <c r="L428" s="33" t="e">
        <f>VLOOKUP($A428,Points!$B$2:$U$1000,20,FALSE)</f>
        <v>#N/A</v>
      </c>
    </row>
    <row r="429" spans="1:12" x14ac:dyDescent="0.25">
      <c r="A429" s="4" t="s">
        <v>391</v>
      </c>
      <c r="B429" s="11" t="e">
        <f>VLOOKUP(A429,Points!$B$2:$U$1000,5,FALSE)</f>
        <v>#N/A</v>
      </c>
      <c r="C429" s="11" t="e">
        <f>VLOOKUP($A429,Points!$B$2:$U$1000,6,FALSE)</f>
        <v>#N/A</v>
      </c>
      <c r="D429" s="11" t="e">
        <f>VLOOKUP($A429,Points!$B$2:$U$1000,7,FALSE)</f>
        <v>#N/A</v>
      </c>
      <c r="E429" s="11" t="e">
        <f>VLOOKUP($A429,Points!$B$2:$U$1000,8,FALSE)</f>
        <v>#N/A</v>
      </c>
      <c r="F429" s="11" t="e">
        <f>VLOOKUP($A429,Points!$B$2:$U$1000,9,FALSE)</f>
        <v>#N/A</v>
      </c>
      <c r="G429" s="11" t="e">
        <f>VLOOKUP($A429,Points!$B$2:$U$1000,10,FALSE)</f>
        <v>#N/A</v>
      </c>
      <c r="H429" s="11" t="e">
        <f>VLOOKUP($A429,Points!$B$2:$U$1000,12,FALSE)</f>
        <v>#N/A</v>
      </c>
      <c r="I429" s="11" t="e">
        <f>VLOOKUP($A429,Points!$B$2:$U$1000,18,FALSE)</f>
        <v>#N/A</v>
      </c>
      <c r="J429" s="11" t="e">
        <f>VLOOKUP(A429,HitBlock!$B$2:$I$1000,6,FALSE)</f>
        <v>#N/A</v>
      </c>
      <c r="K429" s="11" t="e">
        <f>VLOOKUP(A429,HitBlock!$B$2:$I$1000,8,FALSE)</f>
        <v>#N/A</v>
      </c>
      <c r="L429" s="33" t="e">
        <f>VLOOKUP($A429,Points!$B$2:$U$1000,20,FALSE)</f>
        <v>#N/A</v>
      </c>
    </row>
    <row r="430" spans="1:12" x14ac:dyDescent="0.25">
      <c r="A430" s="4" t="s">
        <v>531</v>
      </c>
      <c r="B430" s="11" t="e">
        <f>VLOOKUP(A430,Points!$B$2:$U$1000,5,FALSE)</f>
        <v>#N/A</v>
      </c>
      <c r="C430" s="11" t="e">
        <f>VLOOKUP($A430,Points!$B$2:$U$1000,6,FALSE)</f>
        <v>#N/A</v>
      </c>
      <c r="D430" s="11" t="e">
        <f>VLOOKUP($A430,Points!$B$2:$U$1000,7,FALSE)</f>
        <v>#N/A</v>
      </c>
      <c r="E430" s="11" t="e">
        <f>VLOOKUP($A430,Points!$B$2:$U$1000,8,FALSE)</f>
        <v>#N/A</v>
      </c>
      <c r="F430" s="11" t="e">
        <f>VLOOKUP($A430,Points!$B$2:$U$1000,9,FALSE)</f>
        <v>#N/A</v>
      </c>
      <c r="G430" s="11" t="e">
        <f>VLOOKUP($A430,Points!$B$2:$U$1000,10,FALSE)</f>
        <v>#N/A</v>
      </c>
      <c r="H430" s="11" t="e">
        <f>VLOOKUP($A430,Points!$B$2:$U$1000,12,FALSE)</f>
        <v>#N/A</v>
      </c>
      <c r="I430" s="11" t="e">
        <f>VLOOKUP($A430,Points!$B$2:$U$1000,18,FALSE)</f>
        <v>#N/A</v>
      </c>
      <c r="J430" s="11" t="e">
        <f>VLOOKUP(A430,HitBlock!$B$2:$I$1000,6,FALSE)</f>
        <v>#N/A</v>
      </c>
      <c r="K430" s="11" t="e">
        <f>VLOOKUP(A430,HitBlock!$B$2:$I$1000,8,FALSE)</f>
        <v>#N/A</v>
      </c>
      <c r="L430" s="33" t="e">
        <f>VLOOKUP($A430,Points!$B$2:$U$1000,20,FALSE)</f>
        <v>#N/A</v>
      </c>
    </row>
    <row r="431" spans="1:12" x14ac:dyDescent="0.25">
      <c r="A431" s="4" t="s">
        <v>653</v>
      </c>
      <c r="B431" s="11" t="e">
        <f>VLOOKUP(A431,Points!$B$2:$U$1000,5,FALSE)</f>
        <v>#N/A</v>
      </c>
      <c r="C431" s="11" t="e">
        <f>VLOOKUP($A431,Points!$B$2:$U$1000,6,FALSE)</f>
        <v>#N/A</v>
      </c>
      <c r="D431" s="11" t="e">
        <f>VLOOKUP($A431,Points!$B$2:$U$1000,7,FALSE)</f>
        <v>#N/A</v>
      </c>
      <c r="E431" s="11" t="e">
        <f>VLOOKUP($A431,Points!$B$2:$U$1000,8,FALSE)</f>
        <v>#N/A</v>
      </c>
      <c r="F431" s="11" t="e">
        <f>VLOOKUP($A431,Points!$B$2:$U$1000,9,FALSE)</f>
        <v>#N/A</v>
      </c>
      <c r="G431" s="11" t="e">
        <f>VLOOKUP($A431,Points!$B$2:$U$1000,10,FALSE)</f>
        <v>#N/A</v>
      </c>
      <c r="H431" s="11" t="e">
        <f>VLOOKUP($A431,Points!$B$2:$U$1000,12,FALSE)</f>
        <v>#N/A</v>
      </c>
      <c r="I431" s="11" t="e">
        <f>VLOOKUP($A431,Points!$B$2:$U$1000,18,FALSE)</f>
        <v>#N/A</v>
      </c>
      <c r="J431" s="11" t="e">
        <f>VLOOKUP(A431,HitBlock!$B$2:$I$1000,6,FALSE)</f>
        <v>#N/A</v>
      </c>
      <c r="K431" s="11" t="e">
        <f>VLOOKUP(A431,HitBlock!$B$2:$I$1000,8,FALSE)</f>
        <v>#N/A</v>
      </c>
      <c r="L431" s="33" t="e">
        <f>VLOOKUP($A431,Points!$B$2:$U$1000,20,FALSE)</f>
        <v>#N/A</v>
      </c>
    </row>
    <row r="432" spans="1:12" x14ac:dyDescent="0.25">
      <c r="A432" s="4" t="s">
        <v>571</v>
      </c>
      <c r="B432" s="11" t="e">
        <f>VLOOKUP(A432,Points!$B$2:$U$1000,5,FALSE)</f>
        <v>#N/A</v>
      </c>
      <c r="C432" s="11" t="e">
        <f>VLOOKUP($A432,Points!$B$2:$U$1000,6,FALSE)</f>
        <v>#N/A</v>
      </c>
      <c r="D432" s="11" t="e">
        <f>VLOOKUP($A432,Points!$B$2:$U$1000,7,FALSE)</f>
        <v>#N/A</v>
      </c>
      <c r="E432" s="11" t="e">
        <f>VLOOKUP($A432,Points!$B$2:$U$1000,8,FALSE)</f>
        <v>#N/A</v>
      </c>
      <c r="F432" s="11" t="e">
        <f>VLOOKUP($A432,Points!$B$2:$U$1000,9,FALSE)</f>
        <v>#N/A</v>
      </c>
      <c r="G432" s="11" t="e">
        <f>VLOOKUP($A432,Points!$B$2:$U$1000,10,FALSE)</f>
        <v>#N/A</v>
      </c>
      <c r="H432" s="11" t="e">
        <f>VLOOKUP($A432,Points!$B$2:$U$1000,12,FALSE)</f>
        <v>#N/A</v>
      </c>
      <c r="I432" s="11" t="e">
        <f>VLOOKUP($A432,Points!$B$2:$U$1000,18,FALSE)</f>
        <v>#N/A</v>
      </c>
      <c r="J432" s="11" t="e">
        <f>VLOOKUP(A432,HitBlock!$B$2:$I$1000,6,FALSE)</f>
        <v>#N/A</v>
      </c>
      <c r="K432" s="11" t="e">
        <f>VLOOKUP(A432,HitBlock!$B$2:$I$1000,8,FALSE)</f>
        <v>#N/A</v>
      </c>
      <c r="L432" s="33" t="e">
        <f>VLOOKUP($A432,Points!$B$2:$U$1000,20,FALSE)</f>
        <v>#N/A</v>
      </c>
    </row>
    <row r="433" spans="1:12" x14ac:dyDescent="0.25">
      <c r="A433" s="4" t="s">
        <v>595</v>
      </c>
      <c r="B433" s="11" t="e">
        <f>VLOOKUP(A433,Points!$B$2:$U$1000,5,FALSE)</f>
        <v>#N/A</v>
      </c>
      <c r="C433" s="11" t="e">
        <f>VLOOKUP($A433,Points!$B$2:$U$1000,6,FALSE)</f>
        <v>#N/A</v>
      </c>
      <c r="D433" s="11" t="e">
        <f>VLOOKUP($A433,Points!$B$2:$U$1000,7,FALSE)</f>
        <v>#N/A</v>
      </c>
      <c r="E433" s="11" t="e">
        <f>VLOOKUP($A433,Points!$B$2:$U$1000,8,FALSE)</f>
        <v>#N/A</v>
      </c>
      <c r="F433" s="11" t="e">
        <f>VLOOKUP($A433,Points!$B$2:$U$1000,9,FALSE)</f>
        <v>#N/A</v>
      </c>
      <c r="G433" s="11" t="e">
        <f>VLOOKUP($A433,Points!$B$2:$U$1000,10,FALSE)</f>
        <v>#N/A</v>
      </c>
      <c r="H433" s="11" t="e">
        <f>VLOOKUP($A433,Points!$B$2:$U$1000,12,FALSE)</f>
        <v>#N/A</v>
      </c>
      <c r="I433" s="11" t="e">
        <f>VLOOKUP($A433,Points!$B$2:$U$1000,18,FALSE)</f>
        <v>#N/A</v>
      </c>
      <c r="J433" s="11" t="e">
        <f>VLOOKUP(A433,HitBlock!$B$2:$I$1000,6,FALSE)</f>
        <v>#N/A</v>
      </c>
      <c r="K433" s="11" t="e">
        <f>VLOOKUP(A433,HitBlock!$B$2:$I$1000,8,FALSE)</f>
        <v>#N/A</v>
      </c>
      <c r="L433" s="33" t="e">
        <f>VLOOKUP($A433,Points!$B$2:$U$1000,20,FALSE)</f>
        <v>#N/A</v>
      </c>
    </row>
    <row r="434" spans="1:12" x14ac:dyDescent="0.25">
      <c r="A434" s="4" t="s">
        <v>834</v>
      </c>
      <c r="B434" s="11" t="e">
        <f>VLOOKUP(A434,Points!$B$2:$U$1000,5,FALSE)</f>
        <v>#N/A</v>
      </c>
      <c r="C434" s="11" t="e">
        <f>VLOOKUP($A434,Points!$B$2:$U$1000,6,FALSE)</f>
        <v>#N/A</v>
      </c>
      <c r="D434" s="11" t="e">
        <f>VLOOKUP($A434,Points!$B$2:$U$1000,7,FALSE)</f>
        <v>#N/A</v>
      </c>
      <c r="E434" s="11" t="e">
        <f>VLOOKUP($A434,Points!$B$2:$U$1000,8,FALSE)</f>
        <v>#N/A</v>
      </c>
      <c r="F434" s="11" t="e">
        <f>VLOOKUP($A434,Points!$B$2:$U$1000,9,FALSE)</f>
        <v>#N/A</v>
      </c>
      <c r="G434" s="11" t="e">
        <f>VLOOKUP($A434,Points!$B$2:$U$1000,10,FALSE)</f>
        <v>#N/A</v>
      </c>
      <c r="H434" s="11" t="e">
        <f>VLOOKUP($A434,Points!$B$2:$U$1000,12,FALSE)</f>
        <v>#N/A</v>
      </c>
      <c r="I434" s="11" t="e">
        <f>VLOOKUP($A434,Points!$B$2:$U$1000,18,FALSE)</f>
        <v>#N/A</v>
      </c>
      <c r="J434" s="11" t="e">
        <f>VLOOKUP(A434,HitBlock!$B$2:$I$1000,6,FALSE)</f>
        <v>#N/A</v>
      </c>
      <c r="K434" s="11" t="e">
        <f>VLOOKUP(A434,HitBlock!$B$2:$I$1000,8,FALSE)</f>
        <v>#N/A</v>
      </c>
      <c r="L434" s="33" t="e">
        <f>VLOOKUP($A434,Points!$B$2:$U$1000,20,FALSE)</f>
        <v>#N/A</v>
      </c>
    </row>
    <row r="435" spans="1:12" x14ac:dyDescent="0.25">
      <c r="A435" s="4" t="s">
        <v>647</v>
      </c>
      <c r="B435" s="11" t="e">
        <f>VLOOKUP(A435,Points!$B$2:$U$1000,5,FALSE)</f>
        <v>#N/A</v>
      </c>
      <c r="C435" s="11" t="e">
        <f>VLOOKUP($A435,Points!$B$2:$U$1000,6,FALSE)</f>
        <v>#N/A</v>
      </c>
      <c r="D435" s="11" t="e">
        <f>VLOOKUP($A435,Points!$B$2:$U$1000,7,FALSE)</f>
        <v>#N/A</v>
      </c>
      <c r="E435" s="11" t="e">
        <f>VLOOKUP($A435,Points!$B$2:$U$1000,8,FALSE)</f>
        <v>#N/A</v>
      </c>
      <c r="F435" s="11" t="e">
        <f>VLOOKUP($A435,Points!$B$2:$U$1000,9,FALSE)</f>
        <v>#N/A</v>
      </c>
      <c r="G435" s="11" t="e">
        <f>VLOOKUP($A435,Points!$B$2:$U$1000,10,FALSE)</f>
        <v>#N/A</v>
      </c>
      <c r="H435" s="11" t="e">
        <f>VLOOKUP($A435,Points!$B$2:$U$1000,12,FALSE)</f>
        <v>#N/A</v>
      </c>
      <c r="I435" s="11" t="e">
        <f>VLOOKUP($A435,Points!$B$2:$U$1000,18,FALSE)</f>
        <v>#N/A</v>
      </c>
      <c r="J435" s="11" t="e">
        <f>VLOOKUP(A435,HitBlock!$B$2:$I$1000,6,FALSE)</f>
        <v>#N/A</v>
      </c>
      <c r="K435" s="11" t="e">
        <f>VLOOKUP(A435,HitBlock!$B$2:$I$1000,8,FALSE)</f>
        <v>#N/A</v>
      </c>
      <c r="L435" s="33" t="e">
        <f>VLOOKUP($A435,Points!$B$2:$U$1000,20,FALSE)</f>
        <v>#N/A</v>
      </c>
    </row>
    <row r="436" spans="1:12" x14ac:dyDescent="0.25">
      <c r="A436" s="4" t="s">
        <v>764</v>
      </c>
      <c r="B436" s="11" t="e">
        <f>VLOOKUP(A436,Points!$B$2:$U$1000,5,FALSE)</f>
        <v>#N/A</v>
      </c>
      <c r="C436" s="11" t="e">
        <f>VLOOKUP($A436,Points!$B$2:$U$1000,6,FALSE)</f>
        <v>#N/A</v>
      </c>
      <c r="D436" s="11" t="e">
        <f>VLOOKUP($A436,Points!$B$2:$U$1000,7,FALSE)</f>
        <v>#N/A</v>
      </c>
      <c r="E436" s="11" t="e">
        <f>VLOOKUP($A436,Points!$B$2:$U$1000,8,FALSE)</f>
        <v>#N/A</v>
      </c>
      <c r="F436" s="11" t="e">
        <f>VLOOKUP($A436,Points!$B$2:$U$1000,9,FALSE)</f>
        <v>#N/A</v>
      </c>
      <c r="G436" s="11" t="e">
        <f>VLOOKUP($A436,Points!$B$2:$U$1000,10,FALSE)</f>
        <v>#N/A</v>
      </c>
      <c r="H436" s="11" t="e">
        <f>VLOOKUP($A436,Points!$B$2:$U$1000,12,FALSE)</f>
        <v>#N/A</v>
      </c>
      <c r="I436" s="11" t="e">
        <f>VLOOKUP($A436,Points!$B$2:$U$1000,18,FALSE)</f>
        <v>#N/A</v>
      </c>
      <c r="J436" s="11" t="e">
        <f>VLOOKUP(A436,HitBlock!$B$2:$I$1000,6,FALSE)</f>
        <v>#N/A</v>
      </c>
      <c r="K436" s="11" t="e">
        <f>VLOOKUP(A436,HitBlock!$B$2:$I$1000,8,FALSE)</f>
        <v>#N/A</v>
      </c>
      <c r="L436" s="33" t="e">
        <f>VLOOKUP($A436,Points!$B$2:$U$1000,20,FALSE)</f>
        <v>#N/A</v>
      </c>
    </row>
    <row r="437" spans="1:12" x14ac:dyDescent="0.25">
      <c r="A437" s="4" t="s">
        <v>283</v>
      </c>
      <c r="B437" s="11" t="e">
        <f>VLOOKUP(A437,Points!$B$2:$U$1000,5,FALSE)</f>
        <v>#N/A</v>
      </c>
      <c r="C437" s="11" t="e">
        <f>VLOOKUP($A437,Points!$B$2:$U$1000,6,FALSE)</f>
        <v>#N/A</v>
      </c>
      <c r="D437" s="11" t="e">
        <f>VLOOKUP($A437,Points!$B$2:$U$1000,7,FALSE)</f>
        <v>#N/A</v>
      </c>
      <c r="E437" s="11" t="e">
        <f>VLOOKUP($A437,Points!$B$2:$U$1000,8,FALSE)</f>
        <v>#N/A</v>
      </c>
      <c r="F437" s="11" t="e">
        <f>VLOOKUP($A437,Points!$B$2:$U$1000,9,FALSE)</f>
        <v>#N/A</v>
      </c>
      <c r="G437" s="11" t="e">
        <f>VLOOKUP($A437,Points!$B$2:$U$1000,10,FALSE)</f>
        <v>#N/A</v>
      </c>
      <c r="H437" s="11" t="e">
        <f>VLOOKUP($A437,Points!$B$2:$U$1000,12,FALSE)</f>
        <v>#N/A</v>
      </c>
      <c r="I437" s="11" t="e">
        <f>VLOOKUP($A437,Points!$B$2:$U$1000,18,FALSE)</f>
        <v>#N/A</v>
      </c>
      <c r="J437" s="11" t="e">
        <f>VLOOKUP(A437,HitBlock!$B$2:$I$1000,6,FALSE)</f>
        <v>#N/A</v>
      </c>
      <c r="K437" s="11" t="e">
        <f>VLOOKUP(A437,HitBlock!$B$2:$I$1000,8,FALSE)</f>
        <v>#N/A</v>
      </c>
      <c r="L437" s="33" t="e">
        <f>VLOOKUP($A437,Points!$B$2:$U$1000,20,FALSE)</f>
        <v>#N/A</v>
      </c>
    </row>
    <row r="438" spans="1:12" x14ac:dyDescent="0.25">
      <c r="A438" s="4" t="s">
        <v>448</v>
      </c>
      <c r="B438" s="11" t="e">
        <f>VLOOKUP(A438,Points!$B$2:$U$1000,5,FALSE)</f>
        <v>#N/A</v>
      </c>
      <c r="C438" s="11" t="e">
        <f>VLOOKUP($A438,Points!$B$2:$U$1000,6,FALSE)</f>
        <v>#N/A</v>
      </c>
      <c r="D438" s="11" t="e">
        <f>VLOOKUP($A438,Points!$B$2:$U$1000,7,FALSE)</f>
        <v>#N/A</v>
      </c>
      <c r="E438" s="11" t="e">
        <f>VLOOKUP($A438,Points!$B$2:$U$1000,8,FALSE)</f>
        <v>#N/A</v>
      </c>
      <c r="F438" s="11" t="e">
        <f>VLOOKUP($A438,Points!$B$2:$U$1000,9,FALSE)</f>
        <v>#N/A</v>
      </c>
      <c r="G438" s="11" t="e">
        <f>VLOOKUP($A438,Points!$B$2:$U$1000,10,FALSE)</f>
        <v>#N/A</v>
      </c>
      <c r="H438" s="11" t="e">
        <f>VLOOKUP($A438,Points!$B$2:$U$1000,12,FALSE)</f>
        <v>#N/A</v>
      </c>
      <c r="I438" s="11" t="e">
        <f>VLOOKUP($A438,Points!$B$2:$U$1000,18,FALSE)</f>
        <v>#N/A</v>
      </c>
      <c r="J438" s="11" t="e">
        <f>VLOOKUP(A438,HitBlock!$B$2:$I$1000,6,FALSE)</f>
        <v>#N/A</v>
      </c>
      <c r="K438" s="11" t="e">
        <f>VLOOKUP(A438,HitBlock!$B$2:$I$1000,8,FALSE)</f>
        <v>#N/A</v>
      </c>
      <c r="L438" s="33" t="e">
        <f>VLOOKUP($A438,Points!$B$2:$U$1000,20,FALSE)</f>
        <v>#N/A</v>
      </c>
    </row>
    <row r="439" spans="1:12" x14ac:dyDescent="0.25">
      <c r="A439" s="4" t="s">
        <v>538</v>
      </c>
      <c r="B439" s="11" t="e">
        <f>VLOOKUP(A439,Points!$B$2:$U$1000,5,FALSE)</f>
        <v>#N/A</v>
      </c>
      <c r="C439" s="11" t="e">
        <f>VLOOKUP($A439,Points!$B$2:$U$1000,6,FALSE)</f>
        <v>#N/A</v>
      </c>
      <c r="D439" s="11" t="e">
        <f>VLOOKUP($A439,Points!$B$2:$U$1000,7,FALSE)</f>
        <v>#N/A</v>
      </c>
      <c r="E439" s="11" t="e">
        <f>VLOOKUP($A439,Points!$B$2:$U$1000,8,FALSE)</f>
        <v>#N/A</v>
      </c>
      <c r="F439" s="11" t="e">
        <f>VLOOKUP($A439,Points!$B$2:$U$1000,9,FALSE)</f>
        <v>#N/A</v>
      </c>
      <c r="G439" s="11" t="e">
        <f>VLOOKUP($A439,Points!$B$2:$U$1000,10,FALSE)</f>
        <v>#N/A</v>
      </c>
      <c r="H439" s="11" t="e">
        <f>VLOOKUP($A439,Points!$B$2:$U$1000,12,FALSE)</f>
        <v>#N/A</v>
      </c>
      <c r="I439" s="11" t="e">
        <f>VLOOKUP($A439,Points!$B$2:$U$1000,18,FALSE)</f>
        <v>#N/A</v>
      </c>
      <c r="J439" s="11" t="e">
        <f>VLOOKUP(A439,HitBlock!$B$2:$I$1000,6,FALSE)</f>
        <v>#N/A</v>
      </c>
      <c r="K439" s="11" t="e">
        <f>VLOOKUP(A439,HitBlock!$B$2:$I$1000,8,FALSE)</f>
        <v>#N/A</v>
      </c>
      <c r="L439" s="33" t="e">
        <f>VLOOKUP($A439,Points!$B$2:$U$1000,20,FALSE)</f>
        <v>#N/A</v>
      </c>
    </row>
    <row r="440" spans="1:12" x14ac:dyDescent="0.25">
      <c r="A440" s="4" t="s">
        <v>788</v>
      </c>
      <c r="B440" s="11" t="e">
        <f>VLOOKUP(A440,Points!$B$2:$U$1000,5,FALSE)</f>
        <v>#N/A</v>
      </c>
      <c r="C440" s="11" t="e">
        <f>VLOOKUP($A440,Points!$B$2:$U$1000,6,FALSE)</f>
        <v>#N/A</v>
      </c>
      <c r="D440" s="11" t="e">
        <f>VLOOKUP($A440,Points!$B$2:$U$1000,7,FALSE)</f>
        <v>#N/A</v>
      </c>
      <c r="E440" s="11" t="e">
        <f>VLOOKUP($A440,Points!$B$2:$U$1000,8,FALSE)</f>
        <v>#N/A</v>
      </c>
      <c r="F440" s="11" t="e">
        <f>VLOOKUP($A440,Points!$B$2:$U$1000,9,FALSE)</f>
        <v>#N/A</v>
      </c>
      <c r="G440" s="11" t="e">
        <f>VLOOKUP($A440,Points!$B$2:$U$1000,10,FALSE)</f>
        <v>#N/A</v>
      </c>
      <c r="H440" s="11" t="e">
        <f>VLOOKUP($A440,Points!$B$2:$U$1000,12,FALSE)</f>
        <v>#N/A</v>
      </c>
      <c r="I440" s="11" t="e">
        <f>VLOOKUP($A440,Points!$B$2:$U$1000,18,FALSE)</f>
        <v>#N/A</v>
      </c>
      <c r="J440" s="11" t="e">
        <f>VLOOKUP(A440,HitBlock!$B$2:$I$1000,6,FALSE)</f>
        <v>#N/A</v>
      </c>
      <c r="K440" s="11" t="e">
        <f>VLOOKUP(A440,HitBlock!$B$2:$I$1000,8,FALSE)</f>
        <v>#N/A</v>
      </c>
      <c r="L440" s="33" t="e">
        <f>VLOOKUP($A440,Points!$B$2:$U$1000,20,FALSE)</f>
        <v>#N/A</v>
      </c>
    </row>
    <row r="441" spans="1:12" x14ac:dyDescent="0.25">
      <c r="A441" s="4" t="s">
        <v>738</v>
      </c>
      <c r="B441" s="11" t="e">
        <f>VLOOKUP(A441,Points!$B$2:$U$1000,5,FALSE)</f>
        <v>#N/A</v>
      </c>
      <c r="C441" s="11" t="e">
        <f>VLOOKUP($A441,Points!$B$2:$U$1000,6,FALSE)</f>
        <v>#N/A</v>
      </c>
      <c r="D441" s="11" t="e">
        <f>VLOOKUP($A441,Points!$B$2:$U$1000,7,FALSE)</f>
        <v>#N/A</v>
      </c>
      <c r="E441" s="11" t="e">
        <f>VLOOKUP($A441,Points!$B$2:$U$1000,8,FALSE)</f>
        <v>#N/A</v>
      </c>
      <c r="F441" s="11" t="e">
        <f>VLOOKUP($A441,Points!$B$2:$U$1000,9,FALSE)</f>
        <v>#N/A</v>
      </c>
      <c r="G441" s="11" t="e">
        <f>VLOOKUP($A441,Points!$B$2:$U$1000,10,FALSE)</f>
        <v>#N/A</v>
      </c>
      <c r="H441" s="11" t="e">
        <f>VLOOKUP($A441,Points!$B$2:$U$1000,12,FALSE)</f>
        <v>#N/A</v>
      </c>
      <c r="I441" s="11" t="e">
        <f>VLOOKUP($A441,Points!$B$2:$U$1000,18,FALSE)</f>
        <v>#N/A</v>
      </c>
      <c r="J441" s="11" t="e">
        <f>VLOOKUP(A441,HitBlock!$B$2:$I$1000,6,FALSE)</f>
        <v>#N/A</v>
      </c>
      <c r="K441" s="11" t="e">
        <f>VLOOKUP(A441,HitBlock!$B$2:$I$1000,8,FALSE)</f>
        <v>#N/A</v>
      </c>
      <c r="L441" s="33" t="e">
        <f>VLOOKUP($A441,Points!$B$2:$U$1000,20,FALSE)</f>
        <v>#N/A</v>
      </c>
    </row>
    <row r="442" spans="1:12" x14ac:dyDescent="0.25">
      <c r="A442" s="4" t="s">
        <v>363</v>
      </c>
      <c r="B442" s="11" t="e">
        <f>VLOOKUP(A442,Points!$B$2:$U$1000,5,FALSE)</f>
        <v>#N/A</v>
      </c>
      <c r="C442" s="11" t="e">
        <f>VLOOKUP($A442,Points!$B$2:$U$1000,6,FALSE)</f>
        <v>#N/A</v>
      </c>
      <c r="D442" s="11" t="e">
        <f>VLOOKUP($A442,Points!$B$2:$U$1000,7,FALSE)</f>
        <v>#N/A</v>
      </c>
      <c r="E442" s="11" t="e">
        <f>VLOOKUP($A442,Points!$B$2:$U$1000,8,FALSE)</f>
        <v>#N/A</v>
      </c>
      <c r="F442" s="11" t="e">
        <f>VLOOKUP($A442,Points!$B$2:$U$1000,9,FALSE)</f>
        <v>#N/A</v>
      </c>
      <c r="G442" s="11" t="e">
        <f>VLOOKUP($A442,Points!$B$2:$U$1000,10,FALSE)</f>
        <v>#N/A</v>
      </c>
      <c r="H442" s="11" t="e">
        <f>VLOOKUP($A442,Points!$B$2:$U$1000,12,FALSE)</f>
        <v>#N/A</v>
      </c>
      <c r="I442" s="11" t="e">
        <f>VLOOKUP($A442,Points!$B$2:$U$1000,18,FALSE)</f>
        <v>#N/A</v>
      </c>
      <c r="J442" s="11" t="e">
        <f>VLOOKUP(A442,HitBlock!$B$2:$I$1000,6,FALSE)</f>
        <v>#N/A</v>
      </c>
      <c r="K442" s="11" t="e">
        <f>VLOOKUP(A442,HitBlock!$B$2:$I$1000,8,FALSE)</f>
        <v>#N/A</v>
      </c>
      <c r="L442" s="33" t="e">
        <f>VLOOKUP($A442,Points!$B$2:$U$1000,20,FALSE)</f>
        <v>#N/A</v>
      </c>
    </row>
    <row r="443" spans="1:12" x14ac:dyDescent="0.25">
      <c r="A443" s="4" t="s">
        <v>577</v>
      </c>
      <c r="B443" s="11" t="e">
        <f>VLOOKUP(A443,Points!$B$2:$U$1000,5,FALSE)</f>
        <v>#N/A</v>
      </c>
      <c r="C443" s="11" t="e">
        <f>VLOOKUP($A443,Points!$B$2:$U$1000,6,FALSE)</f>
        <v>#N/A</v>
      </c>
      <c r="D443" s="11" t="e">
        <f>VLOOKUP($A443,Points!$B$2:$U$1000,7,FALSE)</f>
        <v>#N/A</v>
      </c>
      <c r="E443" s="11" t="e">
        <f>VLOOKUP($A443,Points!$B$2:$U$1000,8,FALSE)</f>
        <v>#N/A</v>
      </c>
      <c r="F443" s="11" t="e">
        <f>VLOOKUP($A443,Points!$B$2:$U$1000,9,FALSE)</f>
        <v>#N/A</v>
      </c>
      <c r="G443" s="11" t="e">
        <f>VLOOKUP($A443,Points!$B$2:$U$1000,10,FALSE)</f>
        <v>#N/A</v>
      </c>
      <c r="H443" s="11" t="e">
        <f>VLOOKUP($A443,Points!$B$2:$U$1000,12,FALSE)</f>
        <v>#N/A</v>
      </c>
      <c r="I443" s="11" t="e">
        <f>VLOOKUP($A443,Points!$B$2:$U$1000,18,FALSE)</f>
        <v>#N/A</v>
      </c>
      <c r="J443" s="11" t="e">
        <f>VLOOKUP(A443,HitBlock!$B$2:$I$1000,6,FALSE)</f>
        <v>#N/A</v>
      </c>
      <c r="K443" s="11" t="e">
        <f>VLOOKUP(A443,HitBlock!$B$2:$I$1000,8,FALSE)</f>
        <v>#N/A</v>
      </c>
      <c r="L443" s="33" t="e">
        <f>VLOOKUP($A443,Points!$B$2:$U$1000,20,FALSE)</f>
        <v>#N/A</v>
      </c>
    </row>
    <row r="444" spans="1:12" x14ac:dyDescent="0.25">
      <c r="A444" s="4" t="s">
        <v>684</v>
      </c>
      <c r="B444" s="11" t="e">
        <f>VLOOKUP(A444,Points!$B$2:$U$1000,5,FALSE)</f>
        <v>#N/A</v>
      </c>
      <c r="C444" s="11" t="e">
        <f>VLOOKUP($A444,Points!$B$2:$U$1000,6,FALSE)</f>
        <v>#N/A</v>
      </c>
      <c r="D444" s="11" t="e">
        <f>VLOOKUP($A444,Points!$B$2:$U$1000,7,FALSE)</f>
        <v>#N/A</v>
      </c>
      <c r="E444" s="11" t="e">
        <f>VLOOKUP($A444,Points!$B$2:$U$1000,8,FALSE)</f>
        <v>#N/A</v>
      </c>
      <c r="F444" s="11" t="e">
        <f>VLOOKUP($A444,Points!$B$2:$U$1000,9,FALSE)</f>
        <v>#N/A</v>
      </c>
      <c r="G444" s="11" t="e">
        <f>VLOOKUP($A444,Points!$B$2:$U$1000,10,FALSE)</f>
        <v>#N/A</v>
      </c>
      <c r="H444" s="11" t="e">
        <f>VLOOKUP($A444,Points!$B$2:$U$1000,12,FALSE)</f>
        <v>#N/A</v>
      </c>
      <c r="I444" s="11" t="e">
        <f>VLOOKUP($A444,Points!$B$2:$U$1000,18,FALSE)</f>
        <v>#N/A</v>
      </c>
      <c r="J444" s="11" t="e">
        <f>VLOOKUP(A444,HitBlock!$B$2:$I$1000,6,FALSE)</f>
        <v>#N/A</v>
      </c>
      <c r="K444" s="11" t="e">
        <f>VLOOKUP(A444,HitBlock!$B$2:$I$1000,8,FALSE)</f>
        <v>#N/A</v>
      </c>
      <c r="L444" s="33" t="e">
        <f>VLOOKUP($A444,Points!$B$2:$U$1000,20,FALSE)</f>
        <v>#N/A</v>
      </c>
    </row>
    <row r="445" spans="1:12" x14ac:dyDescent="0.25">
      <c r="A445" s="4" t="s">
        <v>405</v>
      </c>
      <c r="B445" s="11" t="e">
        <f>VLOOKUP(A445,Points!$B$2:$U$1000,5,FALSE)</f>
        <v>#N/A</v>
      </c>
      <c r="C445" s="11" t="e">
        <f>VLOOKUP($A445,Points!$B$2:$U$1000,6,FALSE)</f>
        <v>#N/A</v>
      </c>
      <c r="D445" s="11" t="e">
        <f>VLOOKUP($A445,Points!$B$2:$U$1000,7,FALSE)</f>
        <v>#N/A</v>
      </c>
      <c r="E445" s="11" t="e">
        <f>VLOOKUP($A445,Points!$B$2:$U$1000,8,FALSE)</f>
        <v>#N/A</v>
      </c>
      <c r="F445" s="11" t="e">
        <f>VLOOKUP($A445,Points!$B$2:$U$1000,9,FALSE)</f>
        <v>#N/A</v>
      </c>
      <c r="G445" s="11" t="e">
        <f>VLOOKUP($A445,Points!$B$2:$U$1000,10,FALSE)</f>
        <v>#N/A</v>
      </c>
      <c r="H445" s="11" t="e">
        <f>VLOOKUP($A445,Points!$B$2:$U$1000,12,FALSE)</f>
        <v>#N/A</v>
      </c>
      <c r="I445" s="11" t="e">
        <f>VLOOKUP($A445,Points!$B$2:$U$1000,18,FALSE)</f>
        <v>#N/A</v>
      </c>
      <c r="J445" s="11" t="e">
        <f>VLOOKUP(A445,HitBlock!$B$2:$I$1000,6,FALSE)</f>
        <v>#N/A</v>
      </c>
      <c r="K445" s="11" t="e">
        <f>VLOOKUP(A445,HitBlock!$B$2:$I$1000,8,FALSE)</f>
        <v>#N/A</v>
      </c>
      <c r="L445" s="33" t="e">
        <f>VLOOKUP($A445,Points!$B$2:$U$1000,20,FALSE)</f>
        <v>#N/A</v>
      </c>
    </row>
    <row r="446" spans="1:12" x14ac:dyDescent="0.25">
      <c r="A446" s="4" t="s">
        <v>412</v>
      </c>
      <c r="B446" s="11" t="e">
        <f>VLOOKUP(A446,Points!$B$2:$U$1000,5,FALSE)</f>
        <v>#N/A</v>
      </c>
      <c r="C446" s="11" t="e">
        <f>VLOOKUP($A446,Points!$B$2:$U$1000,6,FALSE)</f>
        <v>#N/A</v>
      </c>
      <c r="D446" s="11" t="e">
        <f>VLOOKUP($A446,Points!$B$2:$U$1000,7,FALSE)</f>
        <v>#N/A</v>
      </c>
      <c r="E446" s="11" t="e">
        <f>VLOOKUP($A446,Points!$B$2:$U$1000,8,FALSE)</f>
        <v>#N/A</v>
      </c>
      <c r="F446" s="11" t="e">
        <f>VLOOKUP($A446,Points!$B$2:$U$1000,9,FALSE)</f>
        <v>#N/A</v>
      </c>
      <c r="G446" s="11" t="e">
        <f>VLOOKUP($A446,Points!$B$2:$U$1000,10,FALSE)</f>
        <v>#N/A</v>
      </c>
      <c r="H446" s="11" t="e">
        <f>VLOOKUP($A446,Points!$B$2:$U$1000,12,FALSE)</f>
        <v>#N/A</v>
      </c>
      <c r="I446" s="11" t="e">
        <f>VLOOKUP($A446,Points!$B$2:$U$1000,18,FALSE)</f>
        <v>#N/A</v>
      </c>
      <c r="J446" s="11" t="e">
        <f>VLOOKUP(A446,HitBlock!$B$2:$I$1000,6,FALSE)</f>
        <v>#N/A</v>
      </c>
      <c r="K446" s="11" t="e">
        <f>VLOOKUP(A446,HitBlock!$B$2:$I$1000,8,FALSE)</f>
        <v>#N/A</v>
      </c>
      <c r="L446" s="33" t="e">
        <f>VLOOKUP($A446,Points!$B$2:$U$1000,20,FALSE)</f>
        <v>#N/A</v>
      </c>
    </row>
    <row r="447" spans="1:12" x14ac:dyDescent="0.25">
      <c r="A447" s="4" t="s">
        <v>774</v>
      </c>
      <c r="B447" s="11" t="e">
        <f>VLOOKUP(A447,Points!$B$2:$U$1000,5,FALSE)</f>
        <v>#N/A</v>
      </c>
      <c r="C447" s="11" t="e">
        <f>VLOOKUP($A447,Points!$B$2:$U$1000,6,FALSE)</f>
        <v>#N/A</v>
      </c>
      <c r="D447" s="11" t="e">
        <f>VLOOKUP($A447,Points!$B$2:$U$1000,7,FALSE)</f>
        <v>#N/A</v>
      </c>
      <c r="E447" s="11" t="e">
        <f>VLOOKUP($A447,Points!$B$2:$U$1000,8,FALSE)</f>
        <v>#N/A</v>
      </c>
      <c r="F447" s="11" t="e">
        <f>VLOOKUP($A447,Points!$B$2:$U$1000,9,FALSE)</f>
        <v>#N/A</v>
      </c>
      <c r="G447" s="11" t="e">
        <f>VLOOKUP($A447,Points!$B$2:$U$1000,10,FALSE)</f>
        <v>#N/A</v>
      </c>
      <c r="H447" s="11" t="e">
        <f>VLOOKUP($A447,Points!$B$2:$U$1000,12,FALSE)</f>
        <v>#N/A</v>
      </c>
      <c r="I447" s="11" t="e">
        <f>VLOOKUP($A447,Points!$B$2:$U$1000,18,FALSE)</f>
        <v>#N/A</v>
      </c>
      <c r="J447" s="11" t="e">
        <f>VLOOKUP(A447,HitBlock!$B$2:$I$1000,6,FALSE)</f>
        <v>#N/A</v>
      </c>
      <c r="K447" s="11" t="e">
        <f>VLOOKUP(A447,HitBlock!$B$2:$I$1000,8,FALSE)</f>
        <v>#N/A</v>
      </c>
      <c r="L447" s="33" t="e">
        <f>VLOOKUP($A447,Points!$B$2:$U$1000,20,FALSE)</f>
        <v>#N/A</v>
      </c>
    </row>
    <row r="448" spans="1:12" x14ac:dyDescent="0.25">
      <c r="A448" s="4" t="s">
        <v>392</v>
      </c>
      <c r="B448" s="11" t="e">
        <f>VLOOKUP(A448,Points!$B$2:$U$1000,5,FALSE)</f>
        <v>#N/A</v>
      </c>
      <c r="C448" s="11" t="e">
        <f>VLOOKUP($A448,Points!$B$2:$U$1000,6,FALSE)</f>
        <v>#N/A</v>
      </c>
      <c r="D448" s="11" t="e">
        <f>VLOOKUP($A448,Points!$B$2:$U$1000,7,FALSE)</f>
        <v>#N/A</v>
      </c>
      <c r="E448" s="11" t="e">
        <f>VLOOKUP($A448,Points!$B$2:$U$1000,8,FALSE)</f>
        <v>#N/A</v>
      </c>
      <c r="F448" s="11" t="e">
        <f>VLOOKUP($A448,Points!$B$2:$U$1000,9,FALSE)</f>
        <v>#N/A</v>
      </c>
      <c r="G448" s="11" t="e">
        <f>VLOOKUP($A448,Points!$B$2:$U$1000,10,FALSE)</f>
        <v>#N/A</v>
      </c>
      <c r="H448" s="11" t="e">
        <f>VLOOKUP($A448,Points!$B$2:$U$1000,12,FALSE)</f>
        <v>#N/A</v>
      </c>
      <c r="I448" s="11" t="e">
        <f>VLOOKUP($A448,Points!$B$2:$U$1000,18,FALSE)</f>
        <v>#N/A</v>
      </c>
      <c r="J448" s="11" t="e">
        <f>VLOOKUP(A448,HitBlock!$B$2:$I$1000,6,FALSE)</f>
        <v>#N/A</v>
      </c>
      <c r="K448" s="11" t="e">
        <f>VLOOKUP(A448,HitBlock!$B$2:$I$1000,8,FALSE)</f>
        <v>#N/A</v>
      </c>
      <c r="L448" s="33" t="e">
        <f>VLOOKUP($A448,Points!$B$2:$U$1000,20,FALSE)</f>
        <v>#N/A</v>
      </c>
    </row>
    <row r="449" spans="1:12" x14ac:dyDescent="0.25">
      <c r="A449" s="4" t="s">
        <v>534</v>
      </c>
      <c r="B449" s="11" t="e">
        <f>VLOOKUP(A449,Points!$B$2:$U$1000,5,FALSE)</f>
        <v>#N/A</v>
      </c>
      <c r="C449" s="11" t="e">
        <f>VLOOKUP($A449,Points!$B$2:$U$1000,6,FALSE)</f>
        <v>#N/A</v>
      </c>
      <c r="D449" s="11" t="e">
        <f>VLOOKUP($A449,Points!$B$2:$U$1000,7,FALSE)</f>
        <v>#N/A</v>
      </c>
      <c r="E449" s="11" t="e">
        <f>VLOOKUP($A449,Points!$B$2:$U$1000,8,FALSE)</f>
        <v>#N/A</v>
      </c>
      <c r="F449" s="11" t="e">
        <f>VLOOKUP($A449,Points!$B$2:$U$1000,9,FALSE)</f>
        <v>#N/A</v>
      </c>
      <c r="G449" s="11" t="e">
        <f>VLOOKUP($A449,Points!$B$2:$U$1000,10,FALSE)</f>
        <v>#N/A</v>
      </c>
      <c r="H449" s="11" t="e">
        <f>VLOOKUP($A449,Points!$B$2:$U$1000,12,FALSE)</f>
        <v>#N/A</v>
      </c>
      <c r="I449" s="11" t="e">
        <f>VLOOKUP($A449,Points!$B$2:$U$1000,18,FALSE)</f>
        <v>#N/A</v>
      </c>
      <c r="J449" s="11" t="e">
        <f>VLOOKUP(A449,HitBlock!$B$2:$I$1000,6,FALSE)</f>
        <v>#N/A</v>
      </c>
      <c r="K449" s="11" t="e">
        <f>VLOOKUP(A449,HitBlock!$B$2:$I$1000,8,FALSE)</f>
        <v>#N/A</v>
      </c>
      <c r="L449" s="33" t="e">
        <f>VLOOKUP($A449,Points!$B$2:$U$1000,20,FALSE)</f>
        <v>#N/A</v>
      </c>
    </row>
    <row r="450" spans="1:12" x14ac:dyDescent="0.25">
      <c r="A450" s="4" t="s">
        <v>746</v>
      </c>
      <c r="B450" s="11" t="e">
        <f>VLOOKUP(A450,Points!$B$2:$U$1000,5,FALSE)</f>
        <v>#N/A</v>
      </c>
      <c r="C450" s="11" t="e">
        <f>VLOOKUP($A450,Points!$B$2:$U$1000,6,FALSE)</f>
        <v>#N/A</v>
      </c>
      <c r="D450" s="11" t="e">
        <f>VLOOKUP($A450,Points!$B$2:$U$1000,7,FALSE)</f>
        <v>#N/A</v>
      </c>
      <c r="E450" s="11" t="e">
        <f>VLOOKUP($A450,Points!$B$2:$U$1000,8,FALSE)</f>
        <v>#N/A</v>
      </c>
      <c r="F450" s="11" t="e">
        <f>VLOOKUP($A450,Points!$B$2:$U$1000,9,FALSE)</f>
        <v>#N/A</v>
      </c>
      <c r="G450" s="11" t="e">
        <f>VLOOKUP($A450,Points!$B$2:$U$1000,10,FALSE)</f>
        <v>#N/A</v>
      </c>
      <c r="H450" s="11" t="e">
        <f>VLOOKUP($A450,Points!$B$2:$U$1000,12,FALSE)</f>
        <v>#N/A</v>
      </c>
      <c r="I450" s="11" t="e">
        <f>VLOOKUP($A450,Points!$B$2:$U$1000,18,FALSE)</f>
        <v>#N/A</v>
      </c>
      <c r="J450" s="11" t="e">
        <f>VLOOKUP(A450,HitBlock!$B$2:$I$1000,6,FALSE)</f>
        <v>#N/A</v>
      </c>
      <c r="K450" s="11" t="e">
        <f>VLOOKUP(A450,HitBlock!$B$2:$I$1000,8,FALSE)</f>
        <v>#N/A</v>
      </c>
      <c r="L450" s="33" t="e">
        <f>VLOOKUP($A450,Points!$B$2:$U$1000,20,FALSE)</f>
        <v>#N/A</v>
      </c>
    </row>
    <row r="451" spans="1:12" x14ac:dyDescent="0.25">
      <c r="A451" s="4" t="s">
        <v>374</v>
      </c>
      <c r="B451" s="11" t="e">
        <f>VLOOKUP(A451,Points!$B$2:$U$1000,5,FALSE)</f>
        <v>#N/A</v>
      </c>
      <c r="C451" s="11" t="e">
        <f>VLOOKUP($A451,Points!$B$2:$U$1000,6,FALSE)</f>
        <v>#N/A</v>
      </c>
      <c r="D451" s="11" t="e">
        <f>VLOOKUP($A451,Points!$B$2:$U$1000,7,FALSE)</f>
        <v>#N/A</v>
      </c>
      <c r="E451" s="11" t="e">
        <f>VLOOKUP($A451,Points!$B$2:$U$1000,8,FALSE)</f>
        <v>#N/A</v>
      </c>
      <c r="F451" s="11" t="e">
        <f>VLOOKUP($A451,Points!$B$2:$U$1000,9,FALSE)</f>
        <v>#N/A</v>
      </c>
      <c r="G451" s="11" t="e">
        <f>VLOOKUP($A451,Points!$B$2:$U$1000,10,FALSE)</f>
        <v>#N/A</v>
      </c>
      <c r="H451" s="11" t="e">
        <f>VLOOKUP($A451,Points!$B$2:$U$1000,12,FALSE)</f>
        <v>#N/A</v>
      </c>
      <c r="I451" s="11" t="e">
        <f>VLOOKUP($A451,Points!$B$2:$U$1000,18,FALSE)</f>
        <v>#N/A</v>
      </c>
      <c r="J451" s="11" t="e">
        <f>VLOOKUP(A451,HitBlock!$B$2:$I$1000,6,FALSE)</f>
        <v>#N/A</v>
      </c>
      <c r="K451" s="11" t="e">
        <f>VLOOKUP(A451,HitBlock!$B$2:$I$1000,8,FALSE)</f>
        <v>#N/A</v>
      </c>
      <c r="L451" s="33" t="e">
        <f>VLOOKUP($A451,Points!$B$2:$U$1000,20,FALSE)</f>
        <v>#N/A</v>
      </c>
    </row>
    <row r="452" spans="1:12" x14ac:dyDescent="0.25">
      <c r="A452" s="4" t="s">
        <v>593</v>
      </c>
      <c r="B452" s="11" t="e">
        <f>VLOOKUP(A452,Points!$B$2:$U$1000,5,FALSE)</f>
        <v>#N/A</v>
      </c>
      <c r="C452" s="11" t="e">
        <f>VLOOKUP($A452,Points!$B$2:$U$1000,6,FALSE)</f>
        <v>#N/A</v>
      </c>
      <c r="D452" s="11" t="e">
        <f>VLOOKUP($A452,Points!$B$2:$U$1000,7,FALSE)</f>
        <v>#N/A</v>
      </c>
      <c r="E452" s="11" t="e">
        <f>VLOOKUP($A452,Points!$B$2:$U$1000,8,FALSE)</f>
        <v>#N/A</v>
      </c>
      <c r="F452" s="11" t="e">
        <f>VLOOKUP($A452,Points!$B$2:$U$1000,9,FALSE)</f>
        <v>#N/A</v>
      </c>
      <c r="G452" s="11" t="e">
        <f>VLOOKUP($A452,Points!$B$2:$U$1000,10,FALSE)</f>
        <v>#N/A</v>
      </c>
      <c r="H452" s="11" t="e">
        <f>VLOOKUP($A452,Points!$B$2:$U$1000,12,FALSE)</f>
        <v>#N/A</v>
      </c>
      <c r="I452" s="11" t="e">
        <f>VLOOKUP($A452,Points!$B$2:$U$1000,18,FALSE)</f>
        <v>#N/A</v>
      </c>
      <c r="J452" s="11" t="e">
        <f>VLOOKUP(A452,HitBlock!$B$2:$I$1000,6,FALSE)</f>
        <v>#N/A</v>
      </c>
      <c r="K452" s="11" t="e">
        <f>VLOOKUP(A452,HitBlock!$B$2:$I$1000,8,FALSE)</f>
        <v>#N/A</v>
      </c>
      <c r="L452" s="33" t="e">
        <f>VLOOKUP($A452,Points!$B$2:$U$1000,20,FALSE)</f>
        <v>#N/A</v>
      </c>
    </row>
    <row r="453" spans="1:12" x14ac:dyDescent="0.25">
      <c r="A453" s="4" t="s">
        <v>563</v>
      </c>
      <c r="B453" s="11" t="e">
        <f>VLOOKUP(A453,Points!$B$2:$U$1000,5,FALSE)</f>
        <v>#N/A</v>
      </c>
      <c r="C453" s="11" t="e">
        <f>VLOOKUP($A453,Points!$B$2:$U$1000,6,FALSE)</f>
        <v>#N/A</v>
      </c>
      <c r="D453" s="11" t="e">
        <f>VLOOKUP($A453,Points!$B$2:$U$1000,7,FALSE)</f>
        <v>#N/A</v>
      </c>
      <c r="E453" s="11" t="e">
        <f>VLOOKUP($A453,Points!$B$2:$U$1000,8,FALSE)</f>
        <v>#N/A</v>
      </c>
      <c r="F453" s="11" t="e">
        <f>VLOOKUP($A453,Points!$B$2:$U$1000,9,FALSE)</f>
        <v>#N/A</v>
      </c>
      <c r="G453" s="11" t="e">
        <f>VLOOKUP($A453,Points!$B$2:$U$1000,10,FALSE)</f>
        <v>#N/A</v>
      </c>
      <c r="H453" s="11" t="e">
        <f>VLOOKUP($A453,Points!$B$2:$U$1000,12,FALSE)</f>
        <v>#N/A</v>
      </c>
      <c r="I453" s="11" t="e">
        <f>VLOOKUP($A453,Points!$B$2:$U$1000,18,FALSE)</f>
        <v>#N/A</v>
      </c>
      <c r="J453" s="11" t="e">
        <f>VLOOKUP(A453,HitBlock!$B$2:$I$1000,6,FALSE)</f>
        <v>#N/A</v>
      </c>
      <c r="K453" s="11" t="e">
        <f>VLOOKUP(A453,HitBlock!$B$2:$I$1000,8,FALSE)</f>
        <v>#N/A</v>
      </c>
      <c r="L453" s="33" t="e">
        <f>VLOOKUP($A453,Points!$B$2:$U$1000,20,FALSE)</f>
        <v>#N/A</v>
      </c>
    </row>
    <row r="454" spans="1:12" x14ac:dyDescent="0.25">
      <c r="A454" s="4" t="s">
        <v>1019</v>
      </c>
      <c r="B454" s="11" t="e">
        <f>VLOOKUP(A454,Points!$B$2:$U$1000,5,FALSE)</f>
        <v>#N/A</v>
      </c>
      <c r="C454" s="11" t="e">
        <f>VLOOKUP($A454,Points!$B$2:$U$1000,6,FALSE)</f>
        <v>#N/A</v>
      </c>
      <c r="D454" s="11" t="e">
        <f>VLOOKUP($A454,Points!$B$2:$U$1000,7,FALSE)</f>
        <v>#N/A</v>
      </c>
      <c r="E454" s="11" t="e">
        <f>VLOOKUP($A454,Points!$B$2:$U$1000,8,FALSE)</f>
        <v>#N/A</v>
      </c>
      <c r="F454" s="11" t="e">
        <f>VLOOKUP($A454,Points!$B$2:$U$1000,9,FALSE)</f>
        <v>#N/A</v>
      </c>
      <c r="G454" s="11" t="e">
        <f>VLOOKUP($A454,Points!$B$2:$U$1000,10,FALSE)</f>
        <v>#N/A</v>
      </c>
      <c r="H454" s="11" t="e">
        <f>VLOOKUP($A454,Points!$B$2:$U$1000,12,FALSE)</f>
        <v>#N/A</v>
      </c>
      <c r="I454" s="11" t="e">
        <f>VLOOKUP($A454,Points!$B$2:$U$1000,18,FALSE)</f>
        <v>#N/A</v>
      </c>
      <c r="J454" s="11" t="e">
        <f>VLOOKUP(A454,HitBlock!$B$2:$I$1000,6,FALSE)</f>
        <v>#N/A</v>
      </c>
      <c r="K454" s="11" t="e">
        <f>VLOOKUP(A454,HitBlock!$B$2:$I$1000,8,FALSE)</f>
        <v>#N/A</v>
      </c>
      <c r="L454" s="33" t="e">
        <f>VLOOKUP($A454,Points!$B$2:$U$1000,20,FALSE)</f>
        <v>#N/A</v>
      </c>
    </row>
    <row r="455" spans="1:12" x14ac:dyDescent="0.25">
      <c r="A455" s="4" t="s">
        <v>657</v>
      </c>
      <c r="B455" s="11" t="e">
        <f>VLOOKUP(A455,Points!$B$2:$U$1000,5,FALSE)</f>
        <v>#N/A</v>
      </c>
      <c r="C455" s="11" t="e">
        <f>VLOOKUP($A455,Points!$B$2:$U$1000,6,FALSE)</f>
        <v>#N/A</v>
      </c>
      <c r="D455" s="11" t="e">
        <f>VLOOKUP($A455,Points!$B$2:$U$1000,7,FALSE)</f>
        <v>#N/A</v>
      </c>
      <c r="E455" s="11" t="e">
        <f>VLOOKUP($A455,Points!$B$2:$U$1000,8,FALSE)</f>
        <v>#N/A</v>
      </c>
      <c r="F455" s="11" t="e">
        <f>VLOOKUP($A455,Points!$B$2:$U$1000,9,FALSE)</f>
        <v>#N/A</v>
      </c>
      <c r="G455" s="11" t="e">
        <f>VLOOKUP($A455,Points!$B$2:$U$1000,10,FALSE)</f>
        <v>#N/A</v>
      </c>
      <c r="H455" s="11" t="e">
        <f>VLOOKUP($A455,Points!$B$2:$U$1000,12,FALSE)</f>
        <v>#N/A</v>
      </c>
      <c r="I455" s="11" t="e">
        <f>VLOOKUP($A455,Points!$B$2:$U$1000,18,FALSE)</f>
        <v>#N/A</v>
      </c>
      <c r="J455" s="11" t="e">
        <f>VLOOKUP(A455,HitBlock!$B$2:$I$1000,6,FALSE)</f>
        <v>#N/A</v>
      </c>
      <c r="K455" s="11" t="e">
        <f>VLOOKUP(A455,HitBlock!$B$2:$I$1000,8,FALSE)</f>
        <v>#N/A</v>
      </c>
      <c r="L455" s="33" t="e">
        <f>VLOOKUP($A455,Points!$B$2:$U$1000,20,FALSE)</f>
        <v>#N/A</v>
      </c>
    </row>
    <row r="456" spans="1:12" x14ac:dyDescent="0.25">
      <c r="A456" s="4" t="s">
        <v>1020</v>
      </c>
      <c r="B456" s="11" t="e">
        <f>VLOOKUP(A456,Points!$B$2:$U$1000,5,FALSE)</f>
        <v>#N/A</v>
      </c>
      <c r="C456" s="11" t="e">
        <f>VLOOKUP($A456,Points!$B$2:$U$1000,6,FALSE)</f>
        <v>#N/A</v>
      </c>
      <c r="D456" s="11" t="e">
        <f>VLOOKUP($A456,Points!$B$2:$U$1000,7,FALSE)</f>
        <v>#N/A</v>
      </c>
      <c r="E456" s="11" t="e">
        <f>VLOOKUP($A456,Points!$B$2:$U$1000,8,FALSE)</f>
        <v>#N/A</v>
      </c>
      <c r="F456" s="11" t="e">
        <f>VLOOKUP($A456,Points!$B$2:$U$1000,9,FALSE)</f>
        <v>#N/A</v>
      </c>
      <c r="G456" s="11" t="e">
        <f>VLOOKUP($A456,Points!$B$2:$U$1000,10,FALSE)</f>
        <v>#N/A</v>
      </c>
      <c r="H456" s="11" t="e">
        <f>VLOOKUP($A456,Points!$B$2:$U$1000,12,FALSE)</f>
        <v>#N/A</v>
      </c>
      <c r="I456" s="11" t="e">
        <f>VLOOKUP($A456,Points!$B$2:$U$1000,18,FALSE)</f>
        <v>#N/A</v>
      </c>
      <c r="J456" s="11" t="e">
        <f>VLOOKUP(A456,HitBlock!$B$2:$I$1000,6,FALSE)</f>
        <v>#N/A</v>
      </c>
      <c r="K456" s="11" t="e">
        <f>VLOOKUP(A456,HitBlock!$B$2:$I$1000,8,FALSE)</f>
        <v>#N/A</v>
      </c>
      <c r="L456" s="33" t="e">
        <f>VLOOKUP($A456,Points!$B$2:$U$1000,20,FALSE)</f>
        <v>#N/A</v>
      </c>
    </row>
    <row r="457" spans="1:12" x14ac:dyDescent="0.25">
      <c r="A457" s="4" t="s">
        <v>546</v>
      </c>
      <c r="B457" s="11" t="e">
        <f>VLOOKUP(A457,Points!$B$2:$U$1000,5,FALSE)</f>
        <v>#N/A</v>
      </c>
      <c r="C457" s="11" t="e">
        <f>VLOOKUP($A457,Points!$B$2:$U$1000,6,FALSE)</f>
        <v>#N/A</v>
      </c>
      <c r="D457" s="11" t="e">
        <f>VLOOKUP($A457,Points!$B$2:$U$1000,7,FALSE)</f>
        <v>#N/A</v>
      </c>
      <c r="E457" s="11" t="e">
        <f>VLOOKUP($A457,Points!$B$2:$U$1000,8,FALSE)</f>
        <v>#N/A</v>
      </c>
      <c r="F457" s="11" t="e">
        <f>VLOOKUP($A457,Points!$B$2:$U$1000,9,FALSE)</f>
        <v>#N/A</v>
      </c>
      <c r="G457" s="11" t="e">
        <f>VLOOKUP($A457,Points!$B$2:$U$1000,10,FALSE)</f>
        <v>#N/A</v>
      </c>
      <c r="H457" s="11" t="e">
        <f>VLOOKUP($A457,Points!$B$2:$U$1000,12,FALSE)</f>
        <v>#N/A</v>
      </c>
      <c r="I457" s="11" t="e">
        <f>VLOOKUP($A457,Points!$B$2:$U$1000,18,FALSE)</f>
        <v>#N/A</v>
      </c>
      <c r="J457" s="11" t="e">
        <f>VLOOKUP(A457,HitBlock!$B$2:$I$1000,6,FALSE)</f>
        <v>#N/A</v>
      </c>
      <c r="K457" s="11" t="e">
        <f>VLOOKUP(A457,HitBlock!$B$2:$I$1000,8,FALSE)</f>
        <v>#N/A</v>
      </c>
      <c r="L457" s="33" t="e">
        <f>VLOOKUP($A457,Points!$B$2:$U$1000,20,FALSE)</f>
        <v>#N/A</v>
      </c>
    </row>
    <row r="458" spans="1:12" x14ac:dyDescent="0.25">
      <c r="A458" s="4" t="s">
        <v>542</v>
      </c>
      <c r="B458" s="11" t="e">
        <f>VLOOKUP(A458,Points!$B$2:$U$1000,5,FALSE)</f>
        <v>#N/A</v>
      </c>
      <c r="C458" s="11" t="e">
        <f>VLOOKUP($A458,Points!$B$2:$U$1000,6,FALSE)</f>
        <v>#N/A</v>
      </c>
      <c r="D458" s="11" t="e">
        <f>VLOOKUP($A458,Points!$B$2:$U$1000,7,FALSE)</f>
        <v>#N/A</v>
      </c>
      <c r="E458" s="11" t="e">
        <f>VLOOKUP($A458,Points!$B$2:$U$1000,8,FALSE)</f>
        <v>#N/A</v>
      </c>
      <c r="F458" s="11" t="e">
        <f>VLOOKUP($A458,Points!$B$2:$U$1000,9,FALSE)</f>
        <v>#N/A</v>
      </c>
      <c r="G458" s="11" t="e">
        <f>VLOOKUP($A458,Points!$B$2:$U$1000,10,FALSE)</f>
        <v>#N/A</v>
      </c>
      <c r="H458" s="11" t="e">
        <f>VLOOKUP($A458,Points!$B$2:$U$1000,12,FALSE)</f>
        <v>#N/A</v>
      </c>
      <c r="I458" s="11" t="e">
        <f>VLOOKUP($A458,Points!$B$2:$U$1000,18,FALSE)</f>
        <v>#N/A</v>
      </c>
      <c r="J458" s="11" t="e">
        <f>VLOOKUP(A458,HitBlock!$B$2:$I$1000,6,FALSE)</f>
        <v>#N/A</v>
      </c>
      <c r="K458" s="11" t="e">
        <f>VLOOKUP(A458,HitBlock!$B$2:$I$1000,8,FALSE)</f>
        <v>#N/A</v>
      </c>
      <c r="L458" s="33" t="e">
        <f>VLOOKUP($A458,Points!$B$2:$U$1000,20,FALSE)</f>
        <v>#N/A</v>
      </c>
    </row>
    <row r="459" spans="1:12" x14ac:dyDescent="0.25">
      <c r="A459" s="4" t="s">
        <v>411</v>
      </c>
      <c r="B459" s="11" t="e">
        <f>VLOOKUP(A459,Points!$B$2:$U$1000,5,FALSE)</f>
        <v>#N/A</v>
      </c>
      <c r="C459" s="11" t="e">
        <f>VLOOKUP($A459,Points!$B$2:$U$1000,6,FALSE)</f>
        <v>#N/A</v>
      </c>
      <c r="D459" s="11" t="e">
        <f>VLOOKUP($A459,Points!$B$2:$U$1000,7,FALSE)</f>
        <v>#N/A</v>
      </c>
      <c r="E459" s="11" t="e">
        <f>VLOOKUP($A459,Points!$B$2:$U$1000,8,FALSE)</f>
        <v>#N/A</v>
      </c>
      <c r="F459" s="11" t="e">
        <f>VLOOKUP($A459,Points!$B$2:$U$1000,9,FALSE)</f>
        <v>#N/A</v>
      </c>
      <c r="G459" s="11" t="e">
        <f>VLOOKUP($A459,Points!$B$2:$U$1000,10,FALSE)</f>
        <v>#N/A</v>
      </c>
      <c r="H459" s="11" t="e">
        <f>VLOOKUP($A459,Points!$B$2:$U$1000,12,FALSE)</f>
        <v>#N/A</v>
      </c>
      <c r="I459" s="11" t="e">
        <f>VLOOKUP($A459,Points!$B$2:$U$1000,18,FALSE)</f>
        <v>#N/A</v>
      </c>
      <c r="J459" s="11" t="e">
        <f>VLOOKUP(A459,HitBlock!$B$2:$I$1000,6,FALSE)</f>
        <v>#N/A</v>
      </c>
      <c r="K459" s="11" t="e">
        <f>VLOOKUP(A459,HitBlock!$B$2:$I$1000,8,FALSE)</f>
        <v>#N/A</v>
      </c>
      <c r="L459" s="33" t="e">
        <f>VLOOKUP($A459,Points!$B$2:$U$1000,20,FALSE)</f>
        <v>#N/A</v>
      </c>
    </row>
    <row r="460" spans="1:12" x14ac:dyDescent="0.25">
      <c r="A460" s="4" t="s">
        <v>444</v>
      </c>
      <c r="B460" s="11" t="e">
        <f>VLOOKUP(A460,Points!$B$2:$U$1000,5,FALSE)</f>
        <v>#N/A</v>
      </c>
      <c r="C460" s="11" t="e">
        <f>VLOOKUP($A460,Points!$B$2:$U$1000,6,FALSE)</f>
        <v>#N/A</v>
      </c>
      <c r="D460" s="11" t="e">
        <f>VLOOKUP($A460,Points!$B$2:$U$1000,7,FALSE)</f>
        <v>#N/A</v>
      </c>
      <c r="E460" s="11" t="e">
        <f>VLOOKUP($A460,Points!$B$2:$U$1000,8,FALSE)</f>
        <v>#N/A</v>
      </c>
      <c r="F460" s="11" t="e">
        <f>VLOOKUP($A460,Points!$B$2:$U$1000,9,FALSE)</f>
        <v>#N/A</v>
      </c>
      <c r="G460" s="11" t="e">
        <f>VLOOKUP($A460,Points!$B$2:$U$1000,10,FALSE)</f>
        <v>#N/A</v>
      </c>
      <c r="H460" s="11" t="e">
        <f>VLOOKUP($A460,Points!$B$2:$U$1000,12,FALSE)</f>
        <v>#N/A</v>
      </c>
      <c r="I460" s="11" t="e">
        <f>VLOOKUP($A460,Points!$B$2:$U$1000,18,FALSE)</f>
        <v>#N/A</v>
      </c>
      <c r="J460" s="11" t="e">
        <f>VLOOKUP(A460,HitBlock!$B$2:$I$1000,6,FALSE)</f>
        <v>#N/A</v>
      </c>
      <c r="K460" s="11" t="e">
        <f>VLOOKUP(A460,HitBlock!$B$2:$I$1000,8,FALSE)</f>
        <v>#N/A</v>
      </c>
      <c r="L460" s="33" t="e">
        <f>VLOOKUP($A460,Points!$B$2:$U$1000,20,FALSE)</f>
        <v>#N/A</v>
      </c>
    </row>
    <row r="461" spans="1:12" x14ac:dyDescent="0.25">
      <c r="A461" s="4" t="s">
        <v>458</v>
      </c>
      <c r="B461" s="11" t="e">
        <f>VLOOKUP(A461,Points!$B$2:$U$1000,5,FALSE)</f>
        <v>#N/A</v>
      </c>
      <c r="C461" s="11" t="e">
        <f>VLOOKUP($A461,Points!$B$2:$U$1000,6,FALSE)</f>
        <v>#N/A</v>
      </c>
      <c r="D461" s="11" t="e">
        <f>VLOOKUP($A461,Points!$B$2:$U$1000,7,FALSE)</f>
        <v>#N/A</v>
      </c>
      <c r="E461" s="11" t="e">
        <f>VLOOKUP($A461,Points!$B$2:$U$1000,8,FALSE)</f>
        <v>#N/A</v>
      </c>
      <c r="F461" s="11" t="e">
        <f>VLOOKUP($A461,Points!$B$2:$U$1000,9,FALSE)</f>
        <v>#N/A</v>
      </c>
      <c r="G461" s="11" t="e">
        <f>VLOOKUP($A461,Points!$B$2:$U$1000,10,FALSE)</f>
        <v>#N/A</v>
      </c>
      <c r="H461" s="11" t="e">
        <f>VLOOKUP($A461,Points!$B$2:$U$1000,12,FALSE)</f>
        <v>#N/A</v>
      </c>
      <c r="I461" s="11" t="e">
        <f>VLOOKUP($A461,Points!$B$2:$U$1000,18,FALSE)</f>
        <v>#N/A</v>
      </c>
      <c r="J461" s="11" t="e">
        <f>VLOOKUP(A461,HitBlock!$B$2:$I$1000,6,FALSE)</f>
        <v>#N/A</v>
      </c>
      <c r="K461" s="11" t="e">
        <f>VLOOKUP(A461,HitBlock!$B$2:$I$1000,8,FALSE)</f>
        <v>#N/A</v>
      </c>
      <c r="L461" s="33" t="e">
        <f>VLOOKUP($A461,Points!$B$2:$U$1000,20,FALSE)</f>
        <v>#N/A</v>
      </c>
    </row>
    <row r="462" spans="1:12" x14ac:dyDescent="0.25">
      <c r="A462" s="4" t="s">
        <v>731</v>
      </c>
      <c r="B462" s="11" t="e">
        <f>VLOOKUP(A462,Points!$B$2:$U$1000,5,FALSE)</f>
        <v>#N/A</v>
      </c>
      <c r="C462" s="11" t="e">
        <f>VLOOKUP($A462,Points!$B$2:$U$1000,6,FALSE)</f>
        <v>#N/A</v>
      </c>
      <c r="D462" s="11" t="e">
        <f>VLOOKUP($A462,Points!$B$2:$U$1000,7,FALSE)</f>
        <v>#N/A</v>
      </c>
      <c r="E462" s="11" t="e">
        <f>VLOOKUP($A462,Points!$B$2:$U$1000,8,FALSE)</f>
        <v>#N/A</v>
      </c>
      <c r="F462" s="11" t="e">
        <f>VLOOKUP($A462,Points!$B$2:$U$1000,9,FALSE)</f>
        <v>#N/A</v>
      </c>
      <c r="G462" s="11" t="e">
        <f>VLOOKUP($A462,Points!$B$2:$U$1000,10,FALSE)</f>
        <v>#N/A</v>
      </c>
      <c r="H462" s="11" t="e">
        <f>VLOOKUP($A462,Points!$B$2:$U$1000,12,FALSE)</f>
        <v>#N/A</v>
      </c>
      <c r="I462" s="11" t="e">
        <f>VLOOKUP($A462,Points!$B$2:$U$1000,18,FALSE)</f>
        <v>#N/A</v>
      </c>
      <c r="J462" s="11" t="e">
        <f>VLOOKUP(A462,HitBlock!$B$2:$I$1000,6,FALSE)</f>
        <v>#N/A</v>
      </c>
      <c r="K462" s="11" t="e">
        <f>VLOOKUP(A462,HitBlock!$B$2:$I$1000,8,FALSE)</f>
        <v>#N/A</v>
      </c>
      <c r="L462" s="33" t="e">
        <f>VLOOKUP($A462,Points!$B$2:$U$1000,20,FALSE)</f>
        <v>#N/A</v>
      </c>
    </row>
    <row r="463" spans="1:12" x14ac:dyDescent="0.25">
      <c r="A463" s="4" t="s">
        <v>801</v>
      </c>
      <c r="B463" s="11" t="e">
        <f>VLOOKUP(A463,Points!$B$2:$U$1000,5,FALSE)</f>
        <v>#N/A</v>
      </c>
      <c r="C463" s="11" t="e">
        <f>VLOOKUP($A463,Points!$B$2:$U$1000,6,FALSE)</f>
        <v>#N/A</v>
      </c>
      <c r="D463" s="11" t="e">
        <f>VLOOKUP($A463,Points!$B$2:$U$1000,7,FALSE)</f>
        <v>#N/A</v>
      </c>
      <c r="E463" s="11" t="e">
        <f>VLOOKUP($A463,Points!$B$2:$U$1000,8,FALSE)</f>
        <v>#N/A</v>
      </c>
      <c r="F463" s="11" t="e">
        <f>VLOOKUP($A463,Points!$B$2:$U$1000,9,FALSE)</f>
        <v>#N/A</v>
      </c>
      <c r="G463" s="11" t="e">
        <f>VLOOKUP($A463,Points!$B$2:$U$1000,10,FALSE)</f>
        <v>#N/A</v>
      </c>
      <c r="H463" s="11" t="e">
        <f>VLOOKUP($A463,Points!$B$2:$U$1000,12,FALSE)</f>
        <v>#N/A</v>
      </c>
      <c r="I463" s="11" t="e">
        <f>VLOOKUP($A463,Points!$B$2:$U$1000,18,FALSE)</f>
        <v>#N/A</v>
      </c>
      <c r="J463" s="11" t="e">
        <f>VLOOKUP(A463,HitBlock!$B$2:$I$1000,6,FALSE)</f>
        <v>#N/A</v>
      </c>
      <c r="K463" s="11" t="e">
        <f>VLOOKUP(A463,HitBlock!$B$2:$I$1000,8,FALSE)</f>
        <v>#N/A</v>
      </c>
      <c r="L463" s="33" t="e">
        <f>VLOOKUP($A463,Points!$B$2:$U$1000,20,FALSE)</f>
        <v>#N/A</v>
      </c>
    </row>
    <row r="464" spans="1:12" x14ac:dyDescent="0.25">
      <c r="A464" s="4" t="s">
        <v>445</v>
      </c>
      <c r="B464" s="11" t="e">
        <f>VLOOKUP(A464,Points!$B$2:$U$1000,5,FALSE)</f>
        <v>#N/A</v>
      </c>
      <c r="C464" s="11" t="e">
        <f>VLOOKUP($A464,Points!$B$2:$U$1000,6,FALSE)</f>
        <v>#N/A</v>
      </c>
      <c r="D464" s="11" t="e">
        <f>VLOOKUP($A464,Points!$B$2:$U$1000,7,FALSE)</f>
        <v>#N/A</v>
      </c>
      <c r="E464" s="11" t="e">
        <f>VLOOKUP($A464,Points!$B$2:$U$1000,8,FALSE)</f>
        <v>#N/A</v>
      </c>
      <c r="F464" s="11" t="e">
        <f>VLOOKUP($A464,Points!$B$2:$U$1000,9,FALSE)</f>
        <v>#N/A</v>
      </c>
      <c r="G464" s="11" t="e">
        <f>VLOOKUP($A464,Points!$B$2:$U$1000,10,FALSE)</f>
        <v>#N/A</v>
      </c>
      <c r="H464" s="11" t="e">
        <f>VLOOKUP($A464,Points!$B$2:$U$1000,12,FALSE)</f>
        <v>#N/A</v>
      </c>
      <c r="I464" s="11" t="e">
        <f>VLOOKUP($A464,Points!$B$2:$U$1000,18,FALSE)</f>
        <v>#N/A</v>
      </c>
      <c r="J464" s="11" t="e">
        <f>VLOOKUP(A464,HitBlock!$B$2:$I$1000,6,FALSE)</f>
        <v>#N/A</v>
      </c>
      <c r="K464" s="11" t="e">
        <f>VLOOKUP(A464,HitBlock!$B$2:$I$1000,8,FALSE)</f>
        <v>#N/A</v>
      </c>
      <c r="L464" s="33" t="e">
        <f>VLOOKUP($A464,Points!$B$2:$U$1000,20,FALSE)</f>
        <v>#N/A</v>
      </c>
    </row>
    <row r="465" spans="1:12" x14ac:dyDescent="0.25">
      <c r="A465" s="4" t="s">
        <v>1021</v>
      </c>
      <c r="B465" s="11" t="e">
        <f>VLOOKUP(A465,Points!$B$2:$U$1000,5,FALSE)</f>
        <v>#N/A</v>
      </c>
      <c r="C465" s="11" t="e">
        <f>VLOOKUP($A465,Points!$B$2:$U$1000,6,FALSE)</f>
        <v>#N/A</v>
      </c>
      <c r="D465" s="11" t="e">
        <f>VLOOKUP($A465,Points!$B$2:$U$1000,7,FALSE)</f>
        <v>#N/A</v>
      </c>
      <c r="E465" s="11" t="e">
        <f>VLOOKUP($A465,Points!$B$2:$U$1000,8,FALSE)</f>
        <v>#N/A</v>
      </c>
      <c r="F465" s="11" t="e">
        <f>VLOOKUP($A465,Points!$B$2:$U$1000,9,FALSE)</f>
        <v>#N/A</v>
      </c>
      <c r="G465" s="11" t="e">
        <f>VLOOKUP($A465,Points!$B$2:$U$1000,10,FALSE)</f>
        <v>#N/A</v>
      </c>
      <c r="H465" s="11" t="e">
        <f>VLOOKUP($A465,Points!$B$2:$U$1000,12,FALSE)</f>
        <v>#N/A</v>
      </c>
      <c r="I465" s="11" t="e">
        <f>VLOOKUP($A465,Points!$B$2:$U$1000,18,FALSE)</f>
        <v>#N/A</v>
      </c>
      <c r="J465" s="11" t="e">
        <f>VLOOKUP(A465,HitBlock!$B$2:$I$1000,6,FALSE)</f>
        <v>#N/A</v>
      </c>
      <c r="K465" s="11" t="e">
        <f>VLOOKUP(A465,HitBlock!$B$2:$I$1000,8,FALSE)</f>
        <v>#N/A</v>
      </c>
      <c r="L465" s="33" t="e">
        <f>VLOOKUP($A465,Points!$B$2:$U$1000,20,FALSE)</f>
        <v>#N/A</v>
      </c>
    </row>
    <row r="466" spans="1:12" x14ac:dyDescent="0.25">
      <c r="A466" s="4" t="s">
        <v>633</v>
      </c>
      <c r="B466" s="11" t="e">
        <f>VLOOKUP(A466,Points!$B$2:$U$1000,5,FALSE)</f>
        <v>#N/A</v>
      </c>
      <c r="C466" s="11" t="e">
        <f>VLOOKUP($A466,Points!$B$2:$U$1000,6,FALSE)</f>
        <v>#N/A</v>
      </c>
      <c r="D466" s="11" t="e">
        <f>VLOOKUP($A466,Points!$B$2:$U$1000,7,FALSE)</f>
        <v>#N/A</v>
      </c>
      <c r="E466" s="11" t="e">
        <f>VLOOKUP($A466,Points!$B$2:$U$1000,8,FALSE)</f>
        <v>#N/A</v>
      </c>
      <c r="F466" s="11" t="e">
        <f>VLOOKUP($A466,Points!$B$2:$U$1000,9,FALSE)</f>
        <v>#N/A</v>
      </c>
      <c r="G466" s="11" t="e">
        <f>VLOOKUP($A466,Points!$B$2:$U$1000,10,FALSE)</f>
        <v>#N/A</v>
      </c>
      <c r="H466" s="11" t="e">
        <f>VLOOKUP($A466,Points!$B$2:$U$1000,12,FALSE)</f>
        <v>#N/A</v>
      </c>
      <c r="I466" s="11" t="e">
        <f>VLOOKUP($A466,Points!$B$2:$U$1000,18,FALSE)</f>
        <v>#N/A</v>
      </c>
      <c r="J466" s="11" t="e">
        <f>VLOOKUP(A466,HitBlock!$B$2:$I$1000,6,FALSE)</f>
        <v>#N/A</v>
      </c>
      <c r="K466" s="11" t="e">
        <f>VLOOKUP(A466,HitBlock!$B$2:$I$1000,8,FALSE)</f>
        <v>#N/A</v>
      </c>
      <c r="L466" s="33" t="e">
        <f>VLOOKUP($A466,Points!$B$2:$U$1000,20,FALSE)</f>
        <v>#N/A</v>
      </c>
    </row>
    <row r="467" spans="1:12" x14ac:dyDescent="0.25">
      <c r="A467" s="4" t="s">
        <v>510</v>
      </c>
      <c r="B467" s="11" t="e">
        <f>VLOOKUP(A467,Points!$B$2:$U$1000,5,FALSE)</f>
        <v>#N/A</v>
      </c>
      <c r="C467" s="11" t="e">
        <f>VLOOKUP($A467,Points!$B$2:$U$1000,6,FALSE)</f>
        <v>#N/A</v>
      </c>
      <c r="D467" s="11" t="e">
        <f>VLOOKUP($A467,Points!$B$2:$U$1000,7,FALSE)</f>
        <v>#N/A</v>
      </c>
      <c r="E467" s="11" t="e">
        <f>VLOOKUP($A467,Points!$B$2:$U$1000,8,FALSE)</f>
        <v>#N/A</v>
      </c>
      <c r="F467" s="11" t="e">
        <f>VLOOKUP($A467,Points!$B$2:$U$1000,9,FALSE)</f>
        <v>#N/A</v>
      </c>
      <c r="G467" s="11" t="e">
        <f>VLOOKUP($A467,Points!$B$2:$U$1000,10,FALSE)</f>
        <v>#N/A</v>
      </c>
      <c r="H467" s="11" t="e">
        <f>VLOOKUP($A467,Points!$B$2:$U$1000,12,FALSE)</f>
        <v>#N/A</v>
      </c>
      <c r="I467" s="11" t="e">
        <f>VLOOKUP($A467,Points!$B$2:$U$1000,18,FALSE)</f>
        <v>#N/A</v>
      </c>
      <c r="J467" s="11" t="e">
        <f>VLOOKUP(A467,HitBlock!$B$2:$I$1000,6,FALSE)</f>
        <v>#N/A</v>
      </c>
      <c r="K467" s="11" t="e">
        <f>VLOOKUP(A467,HitBlock!$B$2:$I$1000,8,FALSE)</f>
        <v>#N/A</v>
      </c>
      <c r="L467" s="33" t="e">
        <f>VLOOKUP($A467,Points!$B$2:$U$1000,20,FALSE)</f>
        <v>#N/A</v>
      </c>
    </row>
    <row r="468" spans="1:12" x14ac:dyDescent="0.25">
      <c r="A468" s="4" t="s">
        <v>740</v>
      </c>
      <c r="B468" s="11" t="e">
        <f>VLOOKUP(A468,Points!$B$2:$U$1000,5,FALSE)</f>
        <v>#N/A</v>
      </c>
      <c r="C468" s="11" t="e">
        <f>VLOOKUP($A468,Points!$B$2:$U$1000,6,FALSE)</f>
        <v>#N/A</v>
      </c>
      <c r="D468" s="11" t="e">
        <f>VLOOKUP($A468,Points!$B$2:$U$1000,7,FALSE)</f>
        <v>#N/A</v>
      </c>
      <c r="E468" s="11" t="e">
        <f>VLOOKUP($A468,Points!$B$2:$U$1000,8,FALSE)</f>
        <v>#N/A</v>
      </c>
      <c r="F468" s="11" t="e">
        <f>VLOOKUP($A468,Points!$B$2:$U$1000,9,FALSE)</f>
        <v>#N/A</v>
      </c>
      <c r="G468" s="11" t="e">
        <f>VLOOKUP($A468,Points!$B$2:$U$1000,10,FALSE)</f>
        <v>#N/A</v>
      </c>
      <c r="H468" s="11" t="e">
        <f>VLOOKUP($A468,Points!$B$2:$U$1000,12,FALSE)</f>
        <v>#N/A</v>
      </c>
      <c r="I468" s="11" t="e">
        <f>VLOOKUP($A468,Points!$B$2:$U$1000,18,FALSE)</f>
        <v>#N/A</v>
      </c>
      <c r="J468" s="11" t="e">
        <f>VLOOKUP(A468,HitBlock!$B$2:$I$1000,6,FALSE)</f>
        <v>#N/A</v>
      </c>
      <c r="K468" s="11" t="e">
        <f>VLOOKUP(A468,HitBlock!$B$2:$I$1000,8,FALSE)</f>
        <v>#N/A</v>
      </c>
      <c r="L468" s="33" t="e">
        <f>VLOOKUP($A468,Points!$B$2:$U$1000,20,FALSE)</f>
        <v>#N/A</v>
      </c>
    </row>
    <row r="469" spans="1:12" x14ac:dyDescent="0.25">
      <c r="A469" s="4" t="s">
        <v>665</v>
      </c>
      <c r="B469" s="11" t="e">
        <f>VLOOKUP(A469,Points!$B$2:$U$1000,5,FALSE)</f>
        <v>#N/A</v>
      </c>
      <c r="C469" s="11" t="e">
        <f>VLOOKUP($A469,Points!$B$2:$U$1000,6,FALSE)</f>
        <v>#N/A</v>
      </c>
      <c r="D469" s="11" t="e">
        <f>VLOOKUP($A469,Points!$B$2:$U$1000,7,FALSE)</f>
        <v>#N/A</v>
      </c>
      <c r="E469" s="11" t="e">
        <f>VLOOKUP($A469,Points!$B$2:$U$1000,8,FALSE)</f>
        <v>#N/A</v>
      </c>
      <c r="F469" s="11" t="e">
        <f>VLOOKUP($A469,Points!$B$2:$U$1000,9,FALSE)</f>
        <v>#N/A</v>
      </c>
      <c r="G469" s="11" t="e">
        <f>VLOOKUP($A469,Points!$B$2:$U$1000,10,FALSE)</f>
        <v>#N/A</v>
      </c>
      <c r="H469" s="11" t="e">
        <f>VLOOKUP($A469,Points!$B$2:$U$1000,12,FALSE)</f>
        <v>#N/A</v>
      </c>
      <c r="I469" s="11" t="e">
        <f>VLOOKUP($A469,Points!$B$2:$U$1000,18,FALSE)</f>
        <v>#N/A</v>
      </c>
      <c r="J469" s="11" t="e">
        <f>VLOOKUP(A469,HitBlock!$B$2:$I$1000,6,FALSE)</f>
        <v>#N/A</v>
      </c>
      <c r="K469" s="11" t="e">
        <f>VLOOKUP(A469,HitBlock!$B$2:$I$1000,8,FALSE)</f>
        <v>#N/A</v>
      </c>
      <c r="L469" s="33" t="e">
        <f>VLOOKUP($A469,Points!$B$2:$U$1000,20,FALSE)</f>
        <v>#N/A</v>
      </c>
    </row>
    <row r="470" spans="1:12" x14ac:dyDescent="0.25">
      <c r="A470" s="4" t="s">
        <v>439</v>
      </c>
      <c r="B470" s="11" t="e">
        <f>VLOOKUP(A470,Points!$B$2:$U$1000,5,FALSE)</f>
        <v>#N/A</v>
      </c>
      <c r="C470" s="11" t="e">
        <f>VLOOKUP($A470,Points!$B$2:$U$1000,6,FALSE)</f>
        <v>#N/A</v>
      </c>
      <c r="D470" s="11" t="e">
        <f>VLOOKUP($A470,Points!$B$2:$U$1000,7,FALSE)</f>
        <v>#N/A</v>
      </c>
      <c r="E470" s="11" t="e">
        <f>VLOOKUP($A470,Points!$B$2:$U$1000,8,FALSE)</f>
        <v>#N/A</v>
      </c>
      <c r="F470" s="11" t="e">
        <f>VLOOKUP($A470,Points!$B$2:$U$1000,9,FALSE)</f>
        <v>#N/A</v>
      </c>
      <c r="G470" s="11" t="e">
        <f>VLOOKUP($A470,Points!$B$2:$U$1000,10,FALSE)</f>
        <v>#N/A</v>
      </c>
      <c r="H470" s="11" t="e">
        <f>VLOOKUP($A470,Points!$B$2:$U$1000,12,FALSE)</f>
        <v>#N/A</v>
      </c>
      <c r="I470" s="11" t="e">
        <f>VLOOKUP($A470,Points!$B$2:$U$1000,18,FALSE)</f>
        <v>#N/A</v>
      </c>
      <c r="J470" s="11" t="e">
        <f>VLOOKUP(A470,HitBlock!$B$2:$I$1000,6,FALSE)</f>
        <v>#N/A</v>
      </c>
      <c r="K470" s="11" t="e">
        <f>VLOOKUP(A470,HitBlock!$B$2:$I$1000,8,FALSE)</f>
        <v>#N/A</v>
      </c>
      <c r="L470" s="33" t="e">
        <f>VLOOKUP($A470,Points!$B$2:$U$1000,20,FALSE)</f>
        <v>#N/A</v>
      </c>
    </row>
    <row r="471" spans="1:12" x14ac:dyDescent="0.25">
      <c r="A471" s="4" t="s">
        <v>515</v>
      </c>
      <c r="B471" s="11" t="e">
        <f>VLOOKUP(A471,Points!$B$2:$U$1000,5,FALSE)</f>
        <v>#N/A</v>
      </c>
      <c r="C471" s="11" t="e">
        <f>VLOOKUP($A471,Points!$B$2:$U$1000,6,FALSE)</f>
        <v>#N/A</v>
      </c>
      <c r="D471" s="11" t="e">
        <f>VLOOKUP($A471,Points!$B$2:$U$1000,7,FALSE)</f>
        <v>#N/A</v>
      </c>
      <c r="E471" s="11" t="e">
        <f>VLOOKUP($A471,Points!$B$2:$U$1000,8,FALSE)</f>
        <v>#N/A</v>
      </c>
      <c r="F471" s="11" t="e">
        <f>VLOOKUP($A471,Points!$B$2:$U$1000,9,FALSE)</f>
        <v>#N/A</v>
      </c>
      <c r="G471" s="11" t="e">
        <f>VLOOKUP($A471,Points!$B$2:$U$1000,10,FALSE)</f>
        <v>#N/A</v>
      </c>
      <c r="H471" s="11" t="e">
        <f>VLOOKUP($A471,Points!$B$2:$U$1000,12,FALSE)</f>
        <v>#N/A</v>
      </c>
      <c r="I471" s="11" t="e">
        <f>VLOOKUP($A471,Points!$B$2:$U$1000,18,FALSE)</f>
        <v>#N/A</v>
      </c>
      <c r="J471" s="11" t="e">
        <f>VLOOKUP(A471,HitBlock!$B$2:$I$1000,6,FALSE)</f>
        <v>#N/A</v>
      </c>
      <c r="K471" s="11" t="e">
        <f>VLOOKUP(A471,HitBlock!$B$2:$I$1000,8,FALSE)</f>
        <v>#N/A</v>
      </c>
      <c r="L471" s="33" t="e">
        <f>VLOOKUP($A471,Points!$B$2:$U$1000,20,FALSE)</f>
        <v>#N/A</v>
      </c>
    </row>
    <row r="472" spans="1:12" x14ac:dyDescent="0.25">
      <c r="A472" s="4" t="s">
        <v>305</v>
      </c>
      <c r="B472" s="11" t="e">
        <f>VLOOKUP(A472,Points!$B$2:$U$1000,5,FALSE)</f>
        <v>#N/A</v>
      </c>
      <c r="C472" s="11" t="e">
        <f>VLOOKUP($A472,Points!$B$2:$U$1000,6,FALSE)</f>
        <v>#N/A</v>
      </c>
      <c r="D472" s="11" t="e">
        <f>VLOOKUP($A472,Points!$B$2:$U$1000,7,FALSE)</f>
        <v>#N/A</v>
      </c>
      <c r="E472" s="11" t="e">
        <f>VLOOKUP($A472,Points!$B$2:$U$1000,8,FALSE)</f>
        <v>#N/A</v>
      </c>
      <c r="F472" s="11" t="e">
        <f>VLOOKUP($A472,Points!$B$2:$U$1000,9,FALSE)</f>
        <v>#N/A</v>
      </c>
      <c r="G472" s="11" t="e">
        <f>VLOOKUP($A472,Points!$B$2:$U$1000,10,FALSE)</f>
        <v>#N/A</v>
      </c>
      <c r="H472" s="11" t="e">
        <f>VLOOKUP($A472,Points!$B$2:$U$1000,12,FALSE)</f>
        <v>#N/A</v>
      </c>
      <c r="I472" s="11" t="e">
        <f>VLOOKUP($A472,Points!$B$2:$U$1000,18,FALSE)</f>
        <v>#N/A</v>
      </c>
      <c r="J472" s="11" t="e">
        <f>VLOOKUP(A472,HitBlock!$B$2:$I$1000,6,FALSE)</f>
        <v>#N/A</v>
      </c>
      <c r="K472" s="11" t="e">
        <f>VLOOKUP(A472,HitBlock!$B$2:$I$1000,8,FALSE)</f>
        <v>#N/A</v>
      </c>
      <c r="L472" s="33" t="e">
        <f>VLOOKUP($A472,Points!$B$2:$U$1000,20,FALSE)</f>
        <v>#N/A</v>
      </c>
    </row>
    <row r="473" spans="1:12" x14ac:dyDescent="0.25">
      <c r="A473" s="4" t="s">
        <v>427</v>
      </c>
      <c r="B473" s="11" t="e">
        <f>VLOOKUP(A473,Points!$B$2:$U$1000,5,FALSE)</f>
        <v>#N/A</v>
      </c>
      <c r="C473" s="11" t="e">
        <f>VLOOKUP($A473,Points!$B$2:$U$1000,6,FALSE)</f>
        <v>#N/A</v>
      </c>
      <c r="D473" s="11" t="e">
        <f>VLOOKUP($A473,Points!$B$2:$U$1000,7,FALSE)</f>
        <v>#N/A</v>
      </c>
      <c r="E473" s="11" t="e">
        <f>VLOOKUP($A473,Points!$B$2:$U$1000,8,FALSE)</f>
        <v>#N/A</v>
      </c>
      <c r="F473" s="11" t="e">
        <f>VLOOKUP($A473,Points!$B$2:$U$1000,9,FALSE)</f>
        <v>#N/A</v>
      </c>
      <c r="G473" s="11" t="e">
        <f>VLOOKUP($A473,Points!$B$2:$U$1000,10,FALSE)</f>
        <v>#N/A</v>
      </c>
      <c r="H473" s="11" t="e">
        <f>VLOOKUP($A473,Points!$B$2:$U$1000,12,FALSE)</f>
        <v>#N/A</v>
      </c>
      <c r="I473" s="11" t="e">
        <f>VLOOKUP($A473,Points!$B$2:$U$1000,18,FALSE)</f>
        <v>#N/A</v>
      </c>
      <c r="J473" s="11" t="e">
        <f>VLOOKUP(A473,HitBlock!$B$2:$I$1000,6,FALSE)</f>
        <v>#N/A</v>
      </c>
      <c r="K473" s="11" t="e">
        <f>VLOOKUP(A473,HitBlock!$B$2:$I$1000,8,FALSE)</f>
        <v>#N/A</v>
      </c>
      <c r="L473" s="33" t="e">
        <f>VLOOKUP($A473,Points!$B$2:$U$1000,20,FALSE)</f>
        <v>#N/A</v>
      </c>
    </row>
    <row r="474" spans="1:12" x14ac:dyDescent="0.25">
      <c r="A474" s="4" t="s">
        <v>584</v>
      </c>
      <c r="B474" s="11" t="e">
        <f>VLOOKUP(A474,Points!$B$2:$U$1000,5,FALSE)</f>
        <v>#N/A</v>
      </c>
      <c r="C474" s="11" t="e">
        <f>VLOOKUP($A474,Points!$B$2:$U$1000,6,FALSE)</f>
        <v>#N/A</v>
      </c>
      <c r="D474" s="11" t="e">
        <f>VLOOKUP($A474,Points!$B$2:$U$1000,7,FALSE)</f>
        <v>#N/A</v>
      </c>
      <c r="E474" s="11" t="e">
        <f>VLOOKUP($A474,Points!$B$2:$U$1000,8,FALSE)</f>
        <v>#N/A</v>
      </c>
      <c r="F474" s="11" t="e">
        <f>VLOOKUP($A474,Points!$B$2:$U$1000,9,FALSE)</f>
        <v>#N/A</v>
      </c>
      <c r="G474" s="11" t="e">
        <f>VLOOKUP($A474,Points!$B$2:$U$1000,10,FALSE)</f>
        <v>#N/A</v>
      </c>
      <c r="H474" s="11" t="e">
        <f>VLOOKUP($A474,Points!$B$2:$U$1000,12,FALSE)</f>
        <v>#N/A</v>
      </c>
      <c r="I474" s="11" t="e">
        <f>VLOOKUP($A474,Points!$B$2:$U$1000,18,FALSE)</f>
        <v>#N/A</v>
      </c>
      <c r="J474" s="11" t="e">
        <f>VLOOKUP(A474,HitBlock!$B$2:$I$1000,6,FALSE)</f>
        <v>#N/A</v>
      </c>
      <c r="K474" s="11" t="e">
        <f>VLOOKUP(A474,HitBlock!$B$2:$I$1000,8,FALSE)</f>
        <v>#N/A</v>
      </c>
      <c r="L474" s="33" t="e">
        <f>VLOOKUP($A474,Points!$B$2:$U$1000,20,FALSE)</f>
        <v>#N/A</v>
      </c>
    </row>
    <row r="475" spans="1:12" x14ac:dyDescent="0.25">
      <c r="A475" s="4" t="s">
        <v>637</v>
      </c>
      <c r="B475" s="11" t="e">
        <f>VLOOKUP(A475,Points!$B$2:$U$1000,5,FALSE)</f>
        <v>#N/A</v>
      </c>
      <c r="C475" s="11" t="e">
        <f>VLOOKUP($A475,Points!$B$2:$U$1000,6,FALSE)</f>
        <v>#N/A</v>
      </c>
      <c r="D475" s="11" t="e">
        <f>VLOOKUP($A475,Points!$B$2:$U$1000,7,FALSE)</f>
        <v>#N/A</v>
      </c>
      <c r="E475" s="11" t="e">
        <f>VLOOKUP($A475,Points!$B$2:$U$1000,8,FALSE)</f>
        <v>#N/A</v>
      </c>
      <c r="F475" s="11" t="e">
        <f>VLOOKUP($A475,Points!$B$2:$U$1000,9,FALSE)</f>
        <v>#N/A</v>
      </c>
      <c r="G475" s="11" t="e">
        <f>VLOOKUP($A475,Points!$B$2:$U$1000,10,FALSE)</f>
        <v>#N/A</v>
      </c>
      <c r="H475" s="11" t="e">
        <f>VLOOKUP($A475,Points!$B$2:$U$1000,12,FALSE)</f>
        <v>#N/A</v>
      </c>
      <c r="I475" s="11" t="e">
        <f>VLOOKUP($A475,Points!$B$2:$U$1000,18,FALSE)</f>
        <v>#N/A</v>
      </c>
      <c r="J475" s="11" t="e">
        <f>VLOOKUP(A475,HitBlock!$B$2:$I$1000,6,FALSE)</f>
        <v>#N/A</v>
      </c>
      <c r="K475" s="11" t="e">
        <f>VLOOKUP(A475,HitBlock!$B$2:$I$1000,8,FALSE)</f>
        <v>#N/A</v>
      </c>
      <c r="L475" s="33" t="e">
        <f>VLOOKUP($A475,Points!$B$2:$U$1000,20,FALSE)</f>
        <v>#N/A</v>
      </c>
    </row>
    <row r="476" spans="1:12" x14ac:dyDescent="0.25">
      <c r="A476" s="4" t="s">
        <v>596</v>
      </c>
      <c r="B476" s="11" t="e">
        <f>VLOOKUP(A476,Points!$B$2:$U$1000,5,FALSE)</f>
        <v>#N/A</v>
      </c>
      <c r="C476" s="11" t="e">
        <f>VLOOKUP($A476,Points!$B$2:$U$1000,6,FALSE)</f>
        <v>#N/A</v>
      </c>
      <c r="D476" s="11" t="e">
        <f>VLOOKUP($A476,Points!$B$2:$U$1000,7,FALSE)</f>
        <v>#N/A</v>
      </c>
      <c r="E476" s="11" t="e">
        <f>VLOOKUP($A476,Points!$B$2:$U$1000,8,FALSE)</f>
        <v>#N/A</v>
      </c>
      <c r="F476" s="11" t="e">
        <f>VLOOKUP($A476,Points!$B$2:$U$1000,9,FALSE)</f>
        <v>#N/A</v>
      </c>
      <c r="G476" s="11" t="e">
        <f>VLOOKUP($A476,Points!$B$2:$U$1000,10,FALSE)</f>
        <v>#N/A</v>
      </c>
      <c r="H476" s="11" t="e">
        <f>VLOOKUP($A476,Points!$B$2:$U$1000,12,FALSE)</f>
        <v>#N/A</v>
      </c>
      <c r="I476" s="11" t="e">
        <f>VLOOKUP($A476,Points!$B$2:$U$1000,18,FALSE)</f>
        <v>#N/A</v>
      </c>
      <c r="J476" s="11" t="e">
        <f>VLOOKUP(A476,HitBlock!$B$2:$I$1000,6,FALSE)</f>
        <v>#N/A</v>
      </c>
      <c r="K476" s="11" t="e">
        <f>VLOOKUP(A476,HitBlock!$B$2:$I$1000,8,FALSE)</f>
        <v>#N/A</v>
      </c>
      <c r="L476" s="33" t="e">
        <f>VLOOKUP($A476,Points!$B$2:$U$1000,20,FALSE)</f>
        <v>#N/A</v>
      </c>
    </row>
    <row r="477" spans="1:12" x14ac:dyDescent="0.25">
      <c r="A477" s="4" t="s">
        <v>619</v>
      </c>
      <c r="B477" s="11" t="e">
        <f>VLOOKUP(A477,Points!$B$2:$U$1000,5,FALSE)</f>
        <v>#N/A</v>
      </c>
      <c r="C477" s="11" t="e">
        <f>VLOOKUP($A477,Points!$B$2:$U$1000,6,FALSE)</f>
        <v>#N/A</v>
      </c>
      <c r="D477" s="11" t="e">
        <f>VLOOKUP($A477,Points!$B$2:$U$1000,7,FALSE)</f>
        <v>#N/A</v>
      </c>
      <c r="E477" s="11" t="e">
        <f>VLOOKUP($A477,Points!$B$2:$U$1000,8,FALSE)</f>
        <v>#N/A</v>
      </c>
      <c r="F477" s="11" t="e">
        <f>VLOOKUP($A477,Points!$B$2:$U$1000,9,FALSE)</f>
        <v>#N/A</v>
      </c>
      <c r="G477" s="11" t="e">
        <f>VLOOKUP($A477,Points!$B$2:$U$1000,10,FALSE)</f>
        <v>#N/A</v>
      </c>
      <c r="H477" s="11" t="e">
        <f>VLOOKUP($A477,Points!$B$2:$U$1000,12,FALSE)</f>
        <v>#N/A</v>
      </c>
      <c r="I477" s="11" t="e">
        <f>VLOOKUP($A477,Points!$B$2:$U$1000,18,FALSE)</f>
        <v>#N/A</v>
      </c>
      <c r="J477" s="11" t="e">
        <f>VLOOKUP(A477,HitBlock!$B$2:$I$1000,6,FALSE)</f>
        <v>#N/A</v>
      </c>
      <c r="K477" s="11" t="e">
        <f>VLOOKUP(A477,HitBlock!$B$2:$I$1000,8,FALSE)</f>
        <v>#N/A</v>
      </c>
      <c r="L477" s="33" t="e">
        <f>VLOOKUP($A477,Points!$B$2:$U$1000,20,FALSE)</f>
        <v>#N/A</v>
      </c>
    </row>
    <row r="478" spans="1:12" x14ac:dyDescent="0.25">
      <c r="A478" s="4" t="s">
        <v>311</v>
      </c>
      <c r="B478" s="11" t="e">
        <f>VLOOKUP(A478,Points!$B$2:$U$1000,5,FALSE)</f>
        <v>#N/A</v>
      </c>
      <c r="C478" s="11" t="e">
        <f>VLOOKUP($A478,Points!$B$2:$U$1000,6,FALSE)</f>
        <v>#N/A</v>
      </c>
      <c r="D478" s="11" t="e">
        <f>VLOOKUP($A478,Points!$B$2:$U$1000,7,FALSE)</f>
        <v>#N/A</v>
      </c>
      <c r="E478" s="11" t="e">
        <f>VLOOKUP($A478,Points!$B$2:$U$1000,8,FALSE)</f>
        <v>#N/A</v>
      </c>
      <c r="F478" s="11" t="e">
        <f>VLOOKUP($A478,Points!$B$2:$U$1000,9,FALSE)</f>
        <v>#N/A</v>
      </c>
      <c r="G478" s="11" t="e">
        <f>VLOOKUP($A478,Points!$B$2:$U$1000,10,FALSE)</f>
        <v>#N/A</v>
      </c>
      <c r="H478" s="11" t="e">
        <f>VLOOKUP($A478,Points!$B$2:$U$1000,12,FALSE)</f>
        <v>#N/A</v>
      </c>
      <c r="I478" s="11" t="e">
        <f>VLOOKUP($A478,Points!$B$2:$U$1000,18,FALSE)</f>
        <v>#N/A</v>
      </c>
      <c r="J478" s="11" t="e">
        <f>VLOOKUP(A478,HitBlock!$B$2:$I$1000,6,FALSE)</f>
        <v>#N/A</v>
      </c>
      <c r="K478" s="11" t="e">
        <f>VLOOKUP(A478,HitBlock!$B$2:$I$1000,8,FALSE)</f>
        <v>#N/A</v>
      </c>
      <c r="L478" s="33" t="e">
        <f>VLOOKUP($A478,Points!$B$2:$U$1000,20,FALSE)</f>
        <v>#N/A</v>
      </c>
    </row>
    <row r="479" spans="1:12" x14ac:dyDescent="0.25">
      <c r="A479" s="4" t="s">
        <v>698</v>
      </c>
      <c r="B479" s="11" t="e">
        <f>VLOOKUP(A479,Points!$B$2:$U$1000,5,FALSE)</f>
        <v>#N/A</v>
      </c>
      <c r="C479" s="11" t="e">
        <f>VLOOKUP($A479,Points!$B$2:$U$1000,6,FALSE)</f>
        <v>#N/A</v>
      </c>
      <c r="D479" s="11" t="e">
        <f>VLOOKUP($A479,Points!$B$2:$U$1000,7,FALSE)</f>
        <v>#N/A</v>
      </c>
      <c r="E479" s="11" t="e">
        <f>VLOOKUP($A479,Points!$B$2:$U$1000,8,FALSE)</f>
        <v>#N/A</v>
      </c>
      <c r="F479" s="11" t="e">
        <f>VLOOKUP($A479,Points!$B$2:$U$1000,9,FALSE)</f>
        <v>#N/A</v>
      </c>
      <c r="G479" s="11" t="e">
        <f>VLOOKUP($A479,Points!$B$2:$U$1000,10,FALSE)</f>
        <v>#N/A</v>
      </c>
      <c r="H479" s="11" t="e">
        <f>VLOOKUP($A479,Points!$B$2:$U$1000,12,FALSE)</f>
        <v>#N/A</v>
      </c>
      <c r="I479" s="11" t="e">
        <f>VLOOKUP($A479,Points!$B$2:$U$1000,18,FALSE)</f>
        <v>#N/A</v>
      </c>
      <c r="J479" s="11" t="e">
        <f>VLOOKUP(A479,HitBlock!$B$2:$I$1000,6,FALSE)</f>
        <v>#N/A</v>
      </c>
      <c r="K479" s="11" t="e">
        <f>VLOOKUP(A479,HitBlock!$B$2:$I$1000,8,FALSE)</f>
        <v>#N/A</v>
      </c>
      <c r="L479" s="33" t="e">
        <f>VLOOKUP($A479,Points!$B$2:$U$1000,20,FALSE)</f>
        <v>#N/A</v>
      </c>
    </row>
    <row r="480" spans="1:12" x14ac:dyDescent="0.25">
      <c r="A480" s="4" t="s">
        <v>1022</v>
      </c>
      <c r="B480" s="11" t="e">
        <f>VLOOKUP(A480,Points!$B$2:$U$1000,5,FALSE)</f>
        <v>#N/A</v>
      </c>
      <c r="C480" s="11" t="e">
        <f>VLOOKUP($A480,Points!$B$2:$U$1000,6,FALSE)</f>
        <v>#N/A</v>
      </c>
      <c r="D480" s="11" t="e">
        <f>VLOOKUP($A480,Points!$B$2:$U$1000,7,FALSE)</f>
        <v>#N/A</v>
      </c>
      <c r="E480" s="11" t="e">
        <f>VLOOKUP($A480,Points!$B$2:$U$1000,8,FALSE)</f>
        <v>#N/A</v>
      </c>
      <c r="F480" s="11" t="e">
        <f>VLOOKUP($A480,Points!$B$2:$U$1000,9,FALSE)</f>
        <v>#N/A</v>
      </c>
      <c r="G480" s="11" t="e">
        <f>VLOOKUP($A480,Points!$B$2:$U$1000,10,FALSE)</f>
        <v>#N/A</v>
      </c>
      <c r="H480" s="11" t="e">
        <f>VLOOKUP($A480,Points!$B$2:$U$1000,12,FALSE)</f>
        <v>#N/A</v>
      </c>
      <c r="I480" s="11" t="e">
        <f>VLOOKUP($A480,Points!$B$2:$U$1000,18,FALSE)</f>
        <v>#N/A</v>
      </c>
      <c r="J480" s="11" t="e">
        <f>VLOOKUP(A480,HitBlock!$B$2:$I$1000,6,FALSE)</f>
        <v>#N/A</v>
      </c>
      <c r="K480" s="11" t="e">
        <f>VLOOKUP(A480,HitBlock!$B$2:$I$1000,8,FALSE)</f>
        <v>#N/A</v>
      </c>
      <c r="L480" s="33" t="e">
        <f>VLOOKUP($A480,Points!$B$2:$U$1000,20,FALSE)</f>
        <v>#N/A</v>
      </c>
    </row>
    <row r="481" spans="1:12" x14ac:dyDescent="0.25">
      <c r="A481" s="4" t="s">
        <v>378</v>
      </c>
      <c r="B481" s="11" t="e">
        <f>VLOOKUP(A481,Points!$B$2:$U$1000,5,FALSE)</f>
        <v>#N/A</v>
      </c>
      <c r="C481" s="11" t="e">
        <f>VLOOKUP($A481,Points!$B$2:$U$1000,6,FALSE)</f>
        <v>#N/A</v>
      </c>
      <c r="D481" s="11" t="e">
        <f>VLOOKUP($A481,Points!$B$2:$U$1000,7,FALSE)</f>
        <v>#N/A</v>
      </c>
      <c r="E481" s="11" t="e">
        <f>VLOOKUP($A481,Points!$B$2:$U$1000,8,FALSE)</f>
        <v>#N/A</v>
      </c>
      <c r="F481" s="11" t="e">
        <f>VLOOKUP($A481,Points!$B$2:$U$1000,9,FALSE)</f>
        <v>#N/A</v>
      </c>
      <c r="G481" s="11" t="e">
        <f>VLOOKUP($A481,Points!$B$2:$U$1000,10,FALSE)</f>
        <v>#N/A</v>
      </c>
      <c r="H481" s="11" t="e">
        <f>VLOOKUP($A481,Points!$B$2:$U$1000,12,FALSE)</f>
        <v>#N/A</v>
      </c>
      <c r="I481" s="11" t="e">
        <f>VLOOKUP($A481,Points!$B$2:$U$1000,18,FALSE)</f>
        <v>#N/A</v>
      </c>
      <c r="J481" s="11" t="e">
        <f>VLOOKUP(A481,HitBlock!$B$2:$I$1000,6,FALSE)</f>
        <v>#N/A</v>
      </c>
      <c r="K481" s="11" t="e">
        <f>VLOOKUP(A481,HitBlock!$B$2:$I$1000,8,FALSE)</f>
        <v>#N/A</v>
      </c>
      <c r="L481" s="33" t="e">
        <f>VLOOKUP($A481,Points!$B$2:$U$1000,20,FALSE)</f>
        <v>#N/A</v>
      </c>
    </row>
    <row r="482" spans="1:12" x14ac:dyDescent="0.25">
      <c r="A482" s="4" t="s">
        <v>535</v>
      </c>
      <c r="B482" s="11" t="e">
        <f>VLOOKUP(A482,Points!$B$2:$U$1000,5,FALSE)</f>
        <v>#N/A</v>
      </c>
      <c r="C482" s="11" t="e">
        <f>VLOOKUP($A482,Points!$B$2:$U$1000,6,FALSE)</f>
        <v>#N/A</v>
      </c>
      <c r="D482" s="11" t="e">
        <f>VLOOKUP($A482,Points!$B$2:$U$1000,7,FALSE)</f>
        <v>#N/A</v>
      </c>
      <c r="E482" s="11" t="e">
        <f>VLOOKUP($A482,Points!$B$2:$U$1000,8,FALSE)</f>
        <v>#N/A</v>
      </c>
      <c r="F482" s="11" t="e">
        <f>VLOOKUP($A482,Points!$B$2:$U$1000,9,FALSE)</f>
        <v>#N/A</v>
      </c>
      <c r="G482" s="11" t="e">
        <f>VLOOKUP($A482,Points!$B$2:$U$1000,10,FALSE)</f>
        <v>#N/A</v>
      </c>
      <c r="H482" s="11" t="e">
        <f>VLOOKUP($A482,Points!$B$2:$U$1000,12,FALSE)</f>
        <v>#N/A</v>
      </c>
      <c r="I482" s="11" t="e">
        <f>VLOOKUP($A482,Points!$B$2:$U$1000,18,FALSE)</f>
        <v>#N/A</v>
      </c>
      <c r="J482" s="11" t="e">
        <f>VLOOKUP(A482,HitBlock!$B$2:$I$1000,6,FALSE)</f>
        <v>#N/A</v>
      </c>
      <c r="K482" s="11" t="e">
        <f>VLOOKUP(A482,HitBlock!$B$2:$I$1000,8,FALSE)</f>
        <v>#N/A</v>
      </c>
      <c r="L482" s="33" t="e">
        <f>VLOOKUP($A482,Points!$B$2:$U$1000,20,FALSE)</f>
        <v>#N/A</v>
      </c>
    </row>
    <row r="483" spans="1:12" x14ac:dyDescent="0.25">
      <c r="A483" s="4" t="s">
        <v>588</v>
      </c>
      <c r="B483" s="11" t="e">
        <f>VLOOKUP(A483,Points!$B$2:$U$1000,5,FALSE)</f>
        <v>#N/A</v>
      </c>
      <c r="C483" s="11" t="e">
        <f>VLOOKUP($A483,Points!$B$2:$U$1000,6,FALSE)</f>
        <v>#N/A</v>
      </c>
      <c r="D483" s="11" t="e">
        <f>VLOOKUP($A483,Points!$B$2:$U$1000,7,FALSE)</f>
        <v>#N/A</v>
      </c>
      <c r="E483" s="11" t="e">
        <f>VLOOKUP($A483,Points!$B$2:$U$1000,8,FALSE)</f>
        <v>#N/A</v>
      </c>
      <c r="F483" s="11" t="e">
        <f>VLOOKUP($A483,Points!$B$2:$U$1000,9,FALSE)</f>
        <v>#N/A</v>
      </c>
      <c r="G483" s="11" t="e">
        <f>VLOOKUP($A483,Points!$B$2:$U$1000,10,FALSE)</f>
        <v>#N/A</v>
      </c>
      <c r="H483" s="11" t="e">
        <f>VLOOKUP($A483,Points!$B$2:$U$1000,12,FALSE)</f>
        <v>#N/A</v>
      </c>
      <c r="I483" s="11" t="e">
        <f>VLOOKUP($A483,Points!$B$2:$U$1000,18,FALSE)</f>
        <v>#N/A</v>
      </c>
      <c r="J483" s="11" t="e">
        <f>VLOOKUP(A483,HitBlock!$B$2:$I$1000,6,FALSE)</f>
        <v>#N/A</v>
      </c>
      <c r="K483" s="11" t="e">
        <f>VLOOKUP(A483,HitBlock!$B$2:$I$1000,8,FALSE)</f>
        <v>#N/A</v>
      </c>
      <c r="L483" s="33" t="e">
        <f>VLOOKUP($A483,Points!$B$2:$U$1000,20,FALSE)</f>
        <v>#N/A</v>
      </c>
    </row>
    <row r="484" spans="1:12" x14ac:dyDescent="0.25">
      <c r="A484" s="4" t="s">
        <v>426</v>
      </c>
      <c r="B484" s="11" t="e">
        <f>VLOOKUP(A484,Points!$B$2:$U$1000,5,FALSE)</f>
        <v>#N/A</v>
      </c>
      <c r="C484" s="11" t="e">
        <f>VLOOKUP($A484,Points!$B$2:$U$1000,6,FALSE)</f>
        <v>#N/A</v>
      </c>
      <c r="D484" s="11" t="e">
        <f>VLOOKUP($A484,Points!$B$2:$U$1000,7,FALSE)</f>
        <v>#N/A</v>
      </c>
      <c r="E484" s="11" t="e">
        <f>VLOOKUP($A484,Points!$B$2:$U$1000,8,FALSE)</f>
        <v>#N/A</v>
      </c>
      <c r="F484" s="11" t="e">
        <f>VLOOKUP($A484,Points!$B$2:$U$1000,9,FALSE)</f>
        <v>#N/A</v>
      </c>
      <c r="G484" s="11" t="e">
        <f>VLOOKUP($A484,Points!$B$2:$U$1000,10,FALSE)</f>
        <v>#N/A</v>
      </c>
      <c r="H484" s="11" t="e">
        <f>VLOOKUP($A484,Points!$B$2:$U$1000,12,FALSE)</f>
        <v>#N/A</v>
      </c>
      <c r="I484" s="11" t="e">
        <f>VLOOKUP($A484,Points!$B$2:$U$1000,18,FALSE)</f>
        <v>#N/A</v>
      </c>
      <c r="J484" s="11" t="e">
        <f>VLOOKUP(A484,HitBlock!$B$2:$I$1000,6,FALSE)</f>
        <v>#N/A</v>
      </c>
      <c r="K484" s="11" t="e">
        <f>VLOOKUP(A484,HitBlock!$B$2:$I$1000,8,FALSE)</f>
        <v>#N/A</v>
      </c>
      <c r="L484" s="33" t="e">
        <f>VLOOKUP($A484,Points!$B$2:$U$1000,20,FALSE)</f>
        <v>#N/A</v>
      </c>
    </row>
    <row r="485" spans="1:12" x14ac:dyDescent="0.25">
      <c r="A485" s="4" t="s">
        <v>639</v>
      </c>
      <c r="B485" s="11" t="e">
        <f>VLOOKUP(A485,Points!$B$2:$U$1000,5,FALSE)</f>
        <v>#N/A</v>
      </c>
      <c r="C485" s="11" t="e">
        <f>VLOOKUP($A485,Points!$B$2:$U$1000,6,FALSE)</f>
        <v>#N/A</v>
      </c>
      <c r="D485" s="11" t="e">
        <f>VLOOKUP($A485,Points!$B$2:$U$1000,7,FALSE)</f>
        <v>#N/A</v>
      </c>
      <c r="E485" s="11" t="e">
        <f>VLOOKUP($A485,Points!$B$2:$U$1000,8,FALSE)</f>
        <v>#N/A</v>
      </c>
      <c r="F485" s="11" t="e">
        <f>VLOOKUP($A485,Points!$B$2:$U$1000,9,FALSE)</f>
        <v>#N/A</v>
      </c>
      <c r="G485" s="11" t="e">
        <f>VLOOKUP($A485,Points!$B$2:$U$1000,10,FALSE)</f>
        <v>#N/A</v>
      </c>
      <c r="H485" s="11" t="e">
        <f>VLOOKUP($A485,Points!$B$2:$U$1000,12,FALSE)</f>
        <v>#N/A</v>
      </c>
      <c r="I485" s="11" t="e">
        <f>VLOOKUP($A485,Points!$B$2:$U$1000,18,FALSE)</f>
        <v>#N/A</v>
      </c>
      <c r="J485" s="11" t="e">
        <f>VLOOKUP(A485,HitBlock!$B$2:$I$1000,6,FALSE)</f>
        <v>#N/A</v>
      </c>
      <c r="K485" s="11" t="e">
        <f>VLOOKUP(A485,HitBlock!$B$2:$I$1000,8,FALSE)</f>
        <v>#N/A</v>
      </c>
      <c r="L485" s="33" t="e">
        <f>VLOOKUP($A485,Points!$B$2:$U$1000,20,FALSE)</f>
        <v>#N/A</v>
      </c>
    </row>
    <row r="486" spans="1:12" x14ac:dyDescent="0.25">
      <c r="A486" s="4" t="s">
        <v>800</v>
      </c>
      <c r="B486" s="11" t="e">
        <f>VLOOKUP(A486,Points!$B$2:$U$1000,5,FALSE)</f>
        <v>#N/A</v>
      </c>
      <c r="C486" s="11" t="e">
        <f>VLOOKUP($A486,Points!$B$2:$U$1000,6,FALSE)</f>
        <v>#N/A</v>
      </c>
      <c r="D486" s="11" t="e">
        <f>VLOOKUP($A486,Points!$B$2:$U$1000,7,FALSE)</f>
        <v>#N/A</v>
      </c>
      <c r="E486" s="11" t="e">
        <f>VLOOKUP($A486,Points!$B$2:$U$1000,8,FALSE)</f>
        <v>#N/A</v>
      </c>
      <c r="F486" s="11" t="e">
        <f>VLOOKUP($A486,Points!$B$2:$U$1000,9,FALSE)</f>
        <v>#N/A</v>
      </c>
      <c r="G486" s="11" t="e">
        <f>VLOOKUP($A486,Points!$B$2:$U$1000,10,FALSE)</f>
        <v>#N/A</v>
      </c>
      <c r="H486" s="11" t="e">
        <f>VLOOKUP($A486,Points!$B$2:$U$1000,12,FALSE)</f>
        <v>#N/A</v>
      </c>
      <c r="I486" s="11" t="e">
        <f>VLOOKUP($A486,Points!$B$2:$U$1000,18,FALSE)</f>
        <v>#N/A</v>
      </c>
      <c r="J486" s="11" t="e">
        <f>VLOOKUP(A486,HitBlock!$B$2:$I$1000,6,FALSE)</f>
        <v>#N/A</v>
      </c>
      <c r="K486" s="11" t="e">
        <f>VLOOKUP(A486,HitBlock!$B$2:$I$1000,8,FALSE)</f>
        <v>#N/A</v>
      </c>
      <c r="L486" s="33" t="e">
        <f>VLOOKUP($A486,Points!$B$2:$U$1000,20,FALSE)</f>
        <v>#N/A</v>
      </c>
    </row>
    <row r="487" spans="1:12" x14ac:dyDescent="0.25">
      <c r="A487" s="4" t="s">
        <v>617</v>
      </c>
      <c r="B487" s="11" t="e">
        <f>VLOOKUP(A487,Points!$B$2:$U$1000,5,FALSE)</f>
        <v>#N/A</v>
      </c>
      <c r="C487" s="11" t="e">
        <f>VLOOKUP($A487,Points!$B$2:$U$1000,6,FALSE)</f>
        <v>#N/A</v>
      </c>
      <c r="D487" s="11" t="e">
        <f>VLOOKUP($A487,Points!$B$2:$U$1000,7,FALSE)</f>
        <v>#N/A</v>
      </c>
      <c r="E487" s="11" t="e">
        <f>VLOOKUP($A487,Points!$B$2:$U$1000,8,FALSE)</f>
        <v>#N/A</v>
      </c>
      <c r="F487" s="11" t="e">
        <f>VLOOKUP($A487,Points!$B$2:$U$1000,9,FALSE)</f>
        <v>#N/A</v>
      </c>
      <c r="G487" s="11" t="e">
        <f>VLOOKUP($A487,Points!$B$2:$U$1000,10,FALSE)</f>
        <v>#N/A</v>
      </c>
      <c r="H487" s="11" t="e">
        <f>VLOOKUP($A487,Points!$B$2:$U$1000,12,FALSE)</f>
        <v>#N/A</v>
      </c>
      <c r="I487" s="11" t="e">
        <f>VLOOKUP($A487,Points!$B$2:$U$1000,18,FALSE)</f>
        <v>#N/A</v>
      </c>
      <c r="J487" s="11" t="e">
        <f>VLOOKUP(A487,HitBlock!$B$2:$I$1000,6,FALSE)</f>
        <v>#N/A</v>
      </c>
      <c r="K487" s="11" t="e">
        <f>VLOOKUP(A487,HitBlock!$B$2:$I$1000,8,FALSE)</f>
        <v>#N/A</v>
      </c>
      <c r="L487" s="33" t="e">
        <f>VLOOKUP($A487,Points!$B$2:$U$1000,20,FALSE)</f>
        <v>#N/A</v>
      </c>
    </row>
    <row r="488" spans="1:12" x14ac:dyDescent="0.25">
      <c r="A488" s="4" t="s">
        <v>529</v>
      </c>
      <c r="B488" s="11" t="e">
        <f>VLOOKUP(A488,Points!$B$2:$U$1000,5,FALSE)</f>
        <v>#N/A</v>
      </c>
      <c r="C488" s="11" t="e">
        <f>VLOOKUP($A488,Points!$B$2:$U$1000,6,FALSE)</f>
        <v>#N/A</v>
      </c>
      <c r="D488" s="11" t="e">
        <f>VLOOKUP($A488,Points!$B$2:$U$1000,7,FALSE)</f>
        <v>#N/A</v>
      </c>
      <c r="E488" s="11" t="e">
        <f>VLOOKUP($A488,Points!$B$2:$U$1000,8,FALSE)</f>
        <v>#N/A</v>
      </c>
      <c r="F488" s="11" t="e">
        <f>VLOOKUP($A488,Points!$B$2:$U$1000,9,FALSE)</f>
        <v>#N/A</v>
      </c>
      <c r="G488" s="11" t="e">
        <f>VLOOKUP($A488,Points!$B$2:$U$1000,10,FALSE)</f>
        <v>#N/A</v>
      </c>
      <c r="H488" s="11" t="e">
        <f>VLOOKUP($A488,Points!$B$2:$U$1000,12,FALSE)</f>
        <v>#N/A</v>
      </c>
      <c r="I488" s="11" t="e">
        <f>VLOOKUP($A488,Points!$B$2:$U$1000,18,FALSE)</f>
        <v>#N/A</v>
      </c>
      <c r="J488" s="11" t="e">
        <f>VLOOKUP(A488,HitBlock!$B$2:$I$1000,6,FALSE)</f>
        <v>#N/A</v>
      </c>
      <c r="K488" s="11" t="e">
        <f>VLOOKUP(A488,HitBlock!$B$2:$I$1000,8,FALSE)</f>
        <v>#N/A</v>
      </c>
      <c r="L488" s="33" t="e">
        <f>VLOOKUP($A488,Points!$B$2:$U$1000,20,FALSE)</f>
        <v>#N/A</v>
      </c>
    </row>
    <row r="489" spans="1:12" x14ac:dyDescent="0.25">
      <c r="A489" s="4" t="s">
        <v>486</v>
      </c>
      <c r="B489" s="11" t="e">
        <f>VLOOKUP(A489,Points!$B$2:$U$1000,5,FALSE)</f>
        <v>#N/A</v>
      </c>
      <c r="C489" s="11" t="e">
        <f>VLOOKUP($A489,Points!$B$2:$U$1000,6,FALSE)</f>
        <v>#N/A</v>
      </c>
      <c r="D489" s="11" t="e">
        <f>VLOOKUP($A489,Points!$B$2:$U$1000,7,FALSE)</f>
        <v>#N/A</v>
      </c>
      <c r="E489" s="11" t="e">
        <f>VLOOKUP($A489,Points!$B$2:$U$1000,8,FALSE)</f>
        <v>#N/A</v>
      </c>
      <c r="F489" s="11" t="e">
        <f>VLOOKUP($A489,Points!$B$2:$U$1000,9,FALSE)</f>
        <v>#N/A</v>
      </c>
      <c r="G489" s="11" t="e">
        <f>VLOOKUP($A489,Points!$B$2:$U$1000,10,FALSE)</f>
        <v>#N/A</v>
      </c>
      <c r="H489" s="11" t="e">
        <f>VLOOKUP($A489,Points!$B$2:$U$1000,12,FALSE)</f>
        <v>#N/A</v>
      </c>
      <c r="I489" s="11" t="e">
        <f>VLOOKUP($A489,Points!$B$2:$U$1000,18,FALSE)</f>
        <v>#N/A</v>
      </c>
      <c r="J489" s="11" t="e">
        <f>VLOOKUP(A489,HitBlock!$B$2:$I$1000,6,FALSE)</f>
        <v>#N/A</v>
      </c>
      <c r="K489" s="11" t="e">
        <f>VLOOKUP(A489,HitBlock!$B$2:$I$1000,8,FALSE)</f>
        <v>#N/A</v>
      </c>
      <c r="L489" s="33" t="e">
        <f>VLOOKUP($A489,Points!$B$2:$U$1000,20,FALSE)</f>
        <v>#N/A</v>
      </c>
    </row>
    <row r="490" spans="1:12" x14ac:dyDescent="0.25">
      <c r="A490" s="4" t="s">
        <v>871</v>
      </c>
      <c r="B490" s="11" t="e">
        <f>VLOOKUP(A490,Points!$B$2:$U$1000,5,FALSE)</f>
        <v>#N/A</v>
      </c>
      <c r="C490" s="11" t="e">
        <f>VLOOKUP($A490,Points!$B$2:$U$1000,6,FALSE)</f>
        <v>#N/A</v>
      </c>
      <c r="D490" s="11" t="e">
        <f>VLOOKUP($A490,Points!$B$2:$U$1000,7,FALSE)</f>
        <v>#N/A</v>
      </c>
      <c r="E490" s="11" t="e">
        <f>VLOOKUP($A490,Points!$B$2:$U$1000,8,FALSE)</f>
        <v>#N/A</v>
      </c>
      <c r="F490" s="11" t="e">
        <f>VLOOKUP($A490,Points!$B$2:$U$1000,9,FALSE)</f>
        <v>#N/A</v>
      </c>
      <c r="G490" s="11" t="e">
        <f>VLOOKUP($A490,Points!$B$2:$U$1000,10,FALSE)</f>
        <v>#N/A</v>
      </c>
      <c r="H490" s="11" t="e">
        <f>VLOOKUP($A490,Points!$B$2:$U$1000,12,FALSE)</f>
        <v>#N/A</v>
      </c>
      <c r="I490" s="11" t="e">
        <f>VLOOKUP($A490,Points!$B$2:$U$1000,18,FALSE)</f>
        <v>#N/A</v>
      </c>
      <c r="J490" s="11" t="e">
        <f>VLOOKUP(A490,HitBlock!$B$2:$I$1000,6,FALSE)</f>
        <v>#N/A</v>
      </c>
      <c r="K490" s="11" t="e">
        <f>VLOOKUP(A490,HitBlock!$B$2:$I$1000,8,FALSE)</f>
        <v>#N/A</v>
      </c>
      <c r="L490" s="33" t="e">
        <f>VLOOKUP($A490,Points!$B$2:$U$1000,20,FALSE)</f>
        <v>#N/A</v>
      </c>
    </row>
    <row r="491" spans="1:12" x14ac:dyDescent="0.25">
      <c r="A491" s="4" t="s">
        <v>735</v>
      </c>
      <c r="B491" s="11" t="e">
        <f>VLOOKUP(A491,Points!$B$2:$U$1000,5,FALSE)</f>
        <v>#N/A</v>
      </c>
      <c r="C491" s="11" t="e">
        <f>VLOOKUP($A491,Points!$B$2:$U$1000,6,FALSE)</f>
        <v>#N/A</v>
      </c>
      <c r="D491" s="11" t="e">
        <f>VLOOKUP($A491,Points!$B$2:$U$1000,7,FALSE)</f>
        <v>#N/A</v>
      </c>
      <c r="E491" s="11" t="e">
        <f>VLOOKUP($A491,Points!$B$2:$U$1000,8,FALSE)</f>
        <v>#N/A</v>
      </c>
      <c r="F491" s="11" t="e">
        <f>VLOOKUP($A491,Points!$B$2:$U$1000,9,FALSE)</f>
        <v>#N/A</v>
      </c>
      <c r="G491" s="11" t="e">
        <f>VLOOKUP($A491,Points!$B$2:$U$1000,10,FALSE)</f>
        <v>#N/A</v>
      </c>
      <c r="H491" s="11" t="e">
        <f>VLOOKUP($A491,Points!$B$2:$U$1000,12,FALSE)</f>
        <v>#N/A</v>
      </c>
      <c r="I491" s="11" t="e">
        <f>VLOOKUP($A491,Points!$B$2:$U$1000,18,FALSE)</f>
        <v>#N/A</v>
      </c>
      <c r="J491" s="11" t="e">
        <f>VLOOKUP(A491,HitBlock!$B$2:$I$1000,6,FALSE)</f>
        <v>#N/A</v>
      </c>
      <c r="K491" s="11" t="e">
        <f>VLOOKUP(A491,HitBlock!$B$2:$I$1000,8,FALSE)</f>
        <v>#N/A</v>
      </c>
      <c r="L491" s="33" t="e">
        <f>VLOOKUP($A491,Points!$B$2:$U$1000,20,FALSE)</f>
        <v>#N/A</v>
      </c>
    </row>
    <row r="492" spans="1:12" x14ac:dyDescent="0.25">
      <c r="A492" s="4" t="s">
        <v>551</v>
      </c>
      <c r="B492" s="11" t="e">
        <f>VLOOKUP(A492,Points!$B$2:$U$1000,5,FALSE)</f>
        <v>#N/A</v>
      </c>
      <c r="C492" s="11" t="e">
        <f>VLOOKUP($A492,Points!$B$2:$U$1000,6,FALSE)</f>
        <v>#N/A</v>
      </c>
      <c r="D492" s="11" t="e">
        <f>VLOOKUP($A492,Points!$B$2:$U$1000,7,FALSE)</f>
        <v>#N/A</v>
      </c>
      <c r="E492" s="11" t="e">
        <f>VLOOKUP($A492,Points!$B$2:$U$1000,8,FALSE)</f>
        <v>#N/A</v>
      </c>
      <c r="F492" s="11" t="e">
        <f>VLOOKUP($A492,Points!$B$2:$U$1000,9,FALSE)</f>
        <v>#N/A</v>
      </c>
      <c r="G492" s="11" t="e">
        <f>VLOOKUP($A492,Points!$B$2:$U$1000,10,FALSE)</f>
        <v>#N/A</v>
      </c>
      <c r="H492" s="11" t="e">
        <f>VLOOKUP($A492,Points!$B$2:$U$1000,12,FALSE)</f>
        <v>#N/A</v>
      </c>
      <c r="I492" s="11" t="e">
        <f>VLOOKUP($A492,Points!$B$2:$U$1000,18,FALSE)</f>
        <v>#N/A</v>
      </c>
      <c r="J492" s="11" t="e">
        <f>VLOOKUP(A492,HitBlock!$B$2:$I$1000,6,FALSE)</f>
        <v>#N/A</v>
      </c>
      <c r="K492" s="11" t="e">
        <f>VLOOKUP(A492,HitBlock!$B$2:$I$1000,8,FALSE)</f>
        <v>#N/A</v>
      </c>
      <c r="L492" s="33" t="e">
        <f>VLOOKUP($A492,Points!$B$2:$U$1000,20,FALSE)</f>
        <v>#N/A</v>
      </c>
    </row>
    <row r="493" spans="1:12" x14ac:dyDescent="0.25">
      <c r="A493" s="4" t="s">
        <v>309</v>
      </c>
      <c r="B493" s="11" t="e">
        <f>VLOOKUP(A493,Points!$B$2:$U$1000,5,FALSE)</f>
        <v>#N/A</v>
      </c>
      <c r="C493" s="11" t="e">
        <f>VLOOKUP($A493,Points!$B$2:$U$1000,6,FALSE)</f>
        <v>#N/A</v>
      </c>
      <c r="D493" s="11" t="e">
        <f>VLOOKUP($A493,Points!$B$2:$U$1000,7,FALSE)</f>
        <v>#N/A</v>
      </c>
      <c r="E493" s="11" t="e">
        <f>VLOOKUP($A493,Points!$B$2:$U$1000,8,FALSE)</f>
        <v>#N/A</v>
      </c>
      <c r="F493" s="11" t="e">
        <f>VLOOKUP($A493,Points!$B$2:$U$1000,9,FALSE)</f>
        <v>#N/A</v>
      </c>
      <c r="G493" s="11" t="e">
        <f>VLOOKUP($A493,Points!$B$2:$U$1000,10,FALSE)</f>
        <v>#N/A</v>
      </c>
      <c r="H493" s="11" t="e">
        <f>VLOOKUP($A493,Points!$B$2:$U$1000,12,FALSE)</f>
        <v>#N/A</v>
      </c>
      <c r="I493" s="11" t="e">
        <f>VLOOKUP($A493,Points!$B$2:$U$1000,18,FALSE)</f>
        <v>#N/A</v>
      </c>
      <c r="J493" s="11" t="e">
        <f>VLOOKUP(A493,HitBlock!$B$2:$I$1000,6,FALSE)</f>
        <v>#N/A</v>
      </c>
      <c r="K493" s="11" t="e">
        <f>VLOOKUP(A493,HitBlock!$B$2:$I$1000,8,FALSE)</f>
        <v>#N/A</v>
      </c>
      <c r="L493" s="33" t="e">
        <f>VLOOKUP($A493,Points!$B$2:$U$1000,20,FALSE)</f>
        <v>#N/A</v>
      </c>
    </row>
    <row r="494" spans="1:12" x14ac:dyDescent="0.25">
      <c r="A494" s="4" t="s">
        <v>359</v>
      </c>
      <c r="B494" s="11" t="e">
        <f>VLOOKUP(A494,Points!$B$2:$U$1000,5,FALSE)</f>
        <v>#N/A</v>
      </c>
      <c r="C494" s="11" t="e">
        <f>VLOOKUP($A494,Points!$B$2:$U$1000,6,FALSE)</f>
        <v>#N/A</v>
      </c>
      <c r="D494" s="11" t="e">
        <f>VLOOKUP($A494,Points!$B$2:$U$1000,7,FALSE)</f>
        <v>#N/A</v>
      </c>
      <c r="E494" s="11" t="e">
        <f>VLOOKUP($A494,Points!$B$2:$U$1000,8,FALSE)</f>
        <v>#N/A</v>
      </c>
      <c r="F494" s="11" t="e">
        <f>VLOOKUP($A494,Points!$B$2:$U$1000,9,FALSE)</f>
        <v>#N/A</v>
      </c>
      <c r="G494" s="11" t="e">
        <f>VLOOKUP($A494,Points!$B$2:$U$1000,10,FALSE)</f>
        <v>#N/A</v>
      </c>
      <c r="H494" s="11" t="e">
        <f>VLOOKUP($A494,Points!$B$2:$U$1000,12,FALSE)</f>
        <v>#N/A</v>
      </c>
      <c r="I494" s="11" t="e">
        <f>VLOOKUP($A494,Points!$B$2:$U$1000,18,FALSE)</f>
        <v>#N/A</v>
      </c>
      <c r="J494" s="11" t="e">
        <f>VLOOKUP(A494,HitBlock!$B$2:$I$1000,6,FALSE)</f>
        <v>#N/A</v>
      </c>
      <c r="K494" s="11" t="e">
        <f>VLOOKUP(A494,HitBlock!$B$2:$I$1000,8,FALSE)</f>
        <v>#N/A</v>
      </c>
      <c r="L494" s="33" t="e">
        <f>VLOOKUP($A494,Points!$B$2:$U$1000,20,FALSE)</f>
        <v>#N/A</v>
      </c>
    </row>
    <row r="495" spans="1:12" x14ac:dyDescent="0.25">
      <c r="A495" s="4" t="s">
        <v>453</v>
      </c>
      <c r="B495" s="11" t="e">
        <f>VLOOKUP(A495,Points!$B$2:$U$1000,5,FALSE)</f>
        <v>#N/A</v>
      </c>
      <c r="C495" s="11" t="e">
        <f>VLOOKUP($A495,Points!$B$2:$U$1000,6,FALSE)</f>
        <v>#N/A</v>
      </c>
      <c r="D495" s="11" t="e">
        <f>VLOOKUP($A495,Points!$B$2:$U$1000,7,FALSE)</f>
        <v>#N/A</v>
      </c>
      <c r="E495" s="11" t="e">
        <f>VLOOKUP($A495,Points!$B$2:$U$1000,8,FALSE)</f>
        <v>#N/A</v>
      </c>
      <c r="F495" s="11" t="e">
        <f>VLOOKUP($A495,Points!$B$2:$U$1000,9,FALSE)</f>
        <v>#N/A</v>
      </c>
      <c r="G495" s="11" t="e">
        <f>VLOOKUP($A495,Points!$B$2:$U$1000,10,FALSE)</f>
        <v>#N/A</v>
      </c>
      <c r="H495" s="11" t="e">
        <f>VLOOKUP($A495,Points!$B$2:$U$1000,12,FALSE)</f>
        <v>#N/A</v>
      </c>
      <c r="I495" s="11" t="e">
        <f>VLOOKUP($A495,Points!$B$2:$U$1000,18,FALSE)</f>
        <v>#N/A</v>
      </c>
      <c r="J495" s="11" t="e">
        <f>VLOOKUP(A495,HitBlock!$B$2:$I$1000,6,FALSE)</f>
        <v>#N/A</v>
      </c>
      <c r="K495" s="11" t="e">
        <f>VLOOKUP(A495,HitBlock!$B$2:$I$1000,8,FALSE)</f>
        <v>#N/A</v>
      </c>
      <c r="L495" s="33" t="e">
        <f>VLOOKUP($A495,Points!$B$2:$U$1000,20,FALSE)</f>
        <v>#N/A</v>
      </c>
    </row>
    <row r="496" spans="1:12" x14ac:dyDescent="0.25">
      <c r="A496" s="4" t="s">
        <v>1023</v>
      </c>
      <c r="B496" s="11" t="e">
        <f>VLOOKUP(A496,Points!$B$2:$U$1000,5,FALSE)</f>
        <v>#N/A</v>
      </c>
      <c r="C496" s="11" t="e">
        <f>VLOOKUP($A496,Points!$B$2:$U$1000,6,FALSE)</f>
        <v>#N/A</v>
      </c>
      <c r="D496" s="11" t="e">
        <f>VLOOKUP($A496,Points!$B$2:$U$1000,7,FALSE)</f>
        <v>#N/A</v>
      </c>
      <c r="E496" s="11" t="e">
        <f>VLOOKUP($A496,Points!$B$2:$U$1000,8,FALSE)</f>
        <v>#N/A</v>
      </c>
      <c r="F496" s="11" t="e">
        <f>VLOOKUP($A496,Points!$B$2:$U$1000,9,FALSE)</f>
        <v>#N/A</v>
      </c>
      <c r="G496" s="11" t="e">
        <f>VLOOKUP($A496,Points!$B$2:$U$1000,10,FALSE)</f>
        <v>#N/A</v>
      </c>
      <c r="H496" s="11" t="e">
        <f>VLOOKUP($A496,Points!$B$2:$U$1000,12,FALSE)</f>
        <v>#N/A</v>
      </c>
      <c r="I496" s="11" t="e">
        <f>VLOOKUP($A496,Points!$B$2:$U$1000,18,FALSE)</f>
        <v>#N/A</v>
      </c>
      <c r="J496" s="11" t="e">
        <f>VLOOKUP(A496,HitBlock!$B$2:$I$1000,6,FALSE)</f>
        <v>#N/A</v>
      </c>
      <c r="K496" s="11" t="e">
        <f>VLOOKUP(A496,HitBlock!$B$2:$I$1000,8,FALSE)</f>
        <v>#N/A</v>
      </c>
      <c r="L496" s="33" t="e">
        <f>VLOOKUP($A496,Points!$B$2:$U$1000,20,FALSE)</f>
        <v>#N/A</v>
      </c>
    </row>
    <row r="497" spans="1:12" x14ac:dyDescent="0.25">
      <c r="A497" s="4" t="s">
        <v>622</v>
      </c>
      <c r="B497" s="11" t="e">
        <f>VLOOKUP(A497,Points!$B$2:$U$1000,5,FALSE)</f>
        <v>#N/A</v>
      </c>
      <c r="C497" s="11" t="e">
        <f>VLOOKUP($A497,Points!$B$2:$U$1000,6,FALSE)</f>
        <v>#N/A</v>
      </c>
      <c r="D497" s="11" t="e">
        <f>VLOOKUP($A497,Points!$B$2:$U$1000,7,FALSE)</f>
        <v>#N/A</v>
      </c>
      <c r="E497" s="11" t="e">
        <f>VLOOKUP($A497,Points!$B$2:$U$1000,8,FALSE)</f>
        <v>#N/A</v>
      </c>
      <c r="F497" s="11" t="e">
        <f>VLOOKUP($A497,Points!$B$2:$U$1000,9,FALSE)</f>
        <v>#N/A</v>
      </c>
      <c r="G497" s="11" t="e">
        <f>VLOOKUP($A497,Points!$B$2:$U$1000,10,FALSE)</f>
        <v>#N/A</v>
      </c>
      <c r="H497" s="11" t="e">
        <f>VLOOKUP($A497,Points!$B$2:$U$1000,12,FALSE)</f>
        <v>#N/A</v>
      </c>
      <c r="I497" s="11" t="e">
        <f>VLOOKUP($A497,Points!$B$2:$U$1000,18,FALSE)</f>
        <v>#N/A</v>
      </c>
      <c r="J497" s="11" t="e">
        <f>VLOOKUP(A497,HitBlock!$B$2:$I$1000,6,FALSE)</f>
        <v>#N/A</v>
      </c>
      <c r="K497" s="11" t="e">
        <f>VLOOKUP(A497,HitBlock!$B$2:$I$1000,8,FALSE)</f>
        <v>#N/A</v>
      </c>
      <c r="L497" s="33" t="e">
        <f>VLOOKUP($A497,Points!$B$2:$U$1000,20,FALSE)</f>
        <v>#N/A</v>
      </c>
    </row>
    <row r="498" spans="1:12" x14ac:dyDescent="0.25">
      <c r="A498" s="4" t="s">
        <v>611</v>
      </c>
      <c r="B498" s="11" t="e">
        <f>VLOOKUP(A498,Points!$B$2:$U$1000,5,FALSE)</f>
        <v>#N/A</v>
      </c>
      <c r="C498" s="11" t="e">
        <f>VLOOKUP($A498,Points!$B$2:$U$1000,6,FALSE)</f>
        <v>#N/A</v>
      </c>
      <c r="D498" s="11" t="e">
        <f>VLOOKUP($A498,Points!$B$2:$U$1000,7,FALSE)</f>
        <v>#N/A</v>
      </c>
      <c r="E498" s="11" t="e">
        <f>VLOOKUP($A498,Points!$B$2:$U$1000,8,FALSE)</f>
        <v>#N/A</v>
      </c>
      <c r="F498" s="11" t="e">
        <f>VLOOKUP($A498,Points!$B$2:$U$1000,9,FALSE)</f>
        <v>#N/A</v>
      </c>
      <c r="G498" s="11" t="e">
        <f>VLOOKUP($A498,Points!$B$2:$U$1000,10,FALSE)</f>
        <v>#N/A</v>
      </c>
      <c r="H498" s="11" t="e">
        <f>VLOOKUP($A498,Points!$B$2:$U$1000,12,FALSE)</f>
        <v>#N/A</v>
      </c>
      <c r="I498" s="11" t="e">
        <f>VLOOKUP($A498,Points!$B$2:$U$1000,18,FALSE)</f>
        <v>#N/A</v>
      </c>
      <c r="J498" s="11" t="e">
        <f>VLOOKUP(A498,HitBlock!$B$2:$I$1000,6,FALSE)</f>
        <v>#N/A</v>
      </c>
      <c r="K498" s="11" t="e">
        <f>VLOOKUP(A498,HitBlock!$B$2:$I$1000,8,FALSE)</f>
        <v>#N/A</v>
      </c>
      <c r="L498" s="33" t="e">
        <f>VLOOKUP($A498,Points!$B$2:$U$1000,20,FALSE)</f>
        <v>#N/A</v>
      </c>
    </row>
    <row r="499" spans="1:12" x14ac:dyDescent="0.25">
      <c r="A499" s="4" t="s">
        <v>771</v>
      </c>
      <c r="B499" s="11" t="e">
        <f>VLOOKUP(A499,Points!$B$2:$U$1000,5,FALSE)</f>
        <v>#N/A</v>
      </c>
      <c r="C499" s="11" t="e">
        <f>VLOOKUP($A499,Points!$B$2:$U$1000,6,FALSE)</f>
        <v>#N/A</v>
      </c>
      <c r="D499" s="11" t="e">
        <f>VLOOKUP($A499,Points!$B$2:$U$1000,7,FALSE)</f>
        <v>#N/A</v>
      </c>
      <c r="E499" s="11" t="e">
        <f>VLOOKUP($A499,Points!$B$2:$U$1000,8,FALSE)</f>
        <v>#N/A</v>
      </c>
      <c r="F499" s="11" t="e">
        <f>VLOOKUP($A499,Points!$B$2:$U$1000,9,FALSE)</f>
        <v>#N/A</v>
      </c>
      <c r="G499" s="11" t="e">
        <f>VLOOKUP($A499,Points!$B$2:$U$1000,10,FALSE)</f>
        <v>#N/A</v>
      </c>
      <c r="H499" s="11" t="e">
        <f>VLOOKUP($A499,Points!$B$2:$U$1000,12,FALSE)</f>
        <v>#N/A</v>
      </c>
      <c r="I499" s="11" t="e">
        <f>VLOOKUP($A499,Points!$B$2:$U$1000,18,FALSE)</f>
        <v>#N/A</v>
      </c>
      <c r="J499" s="11" t="e">
        <f>VLOOKUP(A499,HitBlock!$B$2:$I$1000,6,FALSE)</f>
        <v>#N/A</v>
      </c>
      <c r="K499" s="11" t="e">
        <f>VLOOKUP(A499,HitBlock!$B$2:$I$1000,8,FALSE)</f>
        <v>#N/A</v>
      </c>
      <c r="L499" s="33" t="e">
        <f>VLOOKUP($A499,Points!$B$2:$U$1000,20,FALSE)</f>
        <v>#N/A</v>
      </c>
    </row>
    <row r="500" spans="1:12" x14ac:dyDescent="0.25">
      <c r="A500" s="4" t="s">
        <v>561</v>
      </c>
      <c r="B500" s="11" t="e">
        <f>VLOOKUP(A500,Points!$B$2:$U$1000,5,FALSE)</f>
        <v>#N/A</v>
      </c>
      <c r="C500" s="11" t="e">
        <f>VLOOKUP($A500,Points!$B$2:$U$1000,6,FALSE)</f>
        <v>#N/A</v>
      </c>
      <c r="D500" s="11" t="e">
        <f>VLOOKUP($A500,Points!$B$2:$U$1000,7,FALSE)</f>
        <v>#N/A</v>
      </c>
      <c r="E500" s="11" t="e">
        <f>VLOOKUP($A500,Points!$B$2:$U$1000,8,FALSE)</f>
        <v>#N/A</v>
      </c>
      <c r="F500" s="11" t="e">
        <f>VLOOKUP($A500,Points!$B$2:$U$1000,9,FALSE)</f>
        <v>#N/A</v>
      </c>
      <c r="G500" s="11" t="e">
        <f>VLOOKUP($A500,Points!$B$2:$U$1000,10,FALSE)</f>
        <v>#N/A</v>
      </c>
      <c r="H500" s="11" t="e">
        <f>VLOOKUP($A500,Points!$B$2:$U$1000,12,FALSE)</f>
        <v>#N/A</v>
      </c>
      <c r="I500" s="11" t="e">
        <f>VLOOKUP($A500,Points!$B$2:$U$1000,18,FALSE)</f>
        <v>#N/A</v>
      </c>
      <c r="J500" s="11" t="e">
        <f>VLOOKUP(A500,HitBlock!$B$2:$I$1000,6,FALSE)</f>
        <v>#N/A</v>
      </c>
      <c r="K500" s="11" t="e">
        <f>VLOOKUP(A500,HitBlock!$B$2:$I$1000,8,FALSE)</f>
        <v>#N/A</v>
      </c>
      <c r="L500" s="33" t="e">
        <f>VLOOKUP($A500,Points!$B$2:$U$1000,20,FALSE)</f>
        <v>#N/A</v>
      </c>
    </row>
    <row r="501" spans="1:12" x14ac:dyDescent="0.25">
      <c r="A501" s="4" t="s">
        <v>860</v>
      </c>
      <c r="B501" s="11" t="e">
        <f>VLOOKUP(A501,Points!$B$2:$U$1000,5,FALSE)</f>
        <v>#N/A</v>
      </c>
      <c r="C501" s="11" t="e">
        <f>VLOOKUP($A501,Points!$B$2:$U$1000,6,FALSE)</f>
        <v>#N/A</v>
      </c>
      <c r="D501" s="11" t="e">
        <f>VLOOKUP($A501,Points!$B$2:$U$1000,7,FALSE)</f>
        <v>#N/A</v>
      </c>
      <c r="E501" s="11" t="e">
        <f>VLOOKUP($A501,Points!$B$2:$U$1000,8,FALSE)</f>
        <v>#N/A</v>
      </c>
      <c r="F501" s="11" t="e">
        <f>VLOOKUP($A501,Points!$B$2:$U$1000,9,FALSE)</f>
        <v>#N/A</v>
      </c>
      <c r="G501" s="11" t="e">
        <f>VLOOKUP($A501,Points!$B$2:$U$1000,10,FALSE)</f>
        <v>#N/A</v>
      </c>
      <c r="H501" s="11" t="e">
        <f>VLOOKUP($A501,Points!$B$2:$U$1000,12,FALSE)</f>
        <v>#N/A</v>
      </c>
      <c r="I501" s="11" t="e">
        <f>VLOOKUP($A501,Points!$B$2:$U$1000,18,FALSE)</f>
        <v>#N/A</v>
      </c>
      <c r="J501" s="11" t="e">
        <f>VLOOKUP(A501,HitBlock!$B$2:$I$1000,6,FALSE)</f>
        <v>#N/A</v>
      </c>
      <c r="K501" s="11" t="e">
        <f>VLOOKUP(A501,HitBlock!$B$2:$I$1000,8,FALSE)</f>
        <v>#N/A</v>
      </c>
      <c r="L501" s="33" t="e">
        <f>VLOOKUP($A501,Points!$B$2:$U$1000,20,FALSE)</f>
        <v>#N/A</v>
      </c>
    </row>
    <row r="502" spans="1:12" x14ac:dyDescent="0.25">
      <c r="A502" s="4" t="s">
        <v>601</v>
      </c>
      <c r="B502" s="11" t="e">
        <f>VLOOKUP(A502,Points!$B$2:$U$1000,5,FALSE)</f>
        <v>#N/A</v>
      </c>
      <c r="C502" s="11" t="e">
        <f>VLOOKUP($A502,Points!$B$2:$U$1000,6,FALSE)</f>
        <v>#N/A</v>
      </c>
      <c r="D502" s="11" t="e">
        <f>VLOOKUP($A502,Points!$B$2:$U$1000,7,FALSE)</f>
        <v>#N/A</v>
      </c>
      <c r="E502" s="11" t="e">
        <f>VLOOKUP($A502,Points!$B$2:$U$1000,8,FALSE)</f>
        <v>#N/A</v>
      </c>
      <c r="F502" s="11" t="e">
        <f>VLOOKUP($A502,Points!$B$2:$U$1000,9,FALSE)</f>
        <v>#N/A</v>
      </c>
      <c r="G502" s="11" t="e">
        <f>VLOOKUP($A502,Points!$B$2:$U$1000,10,FALSE)</f>
        <v>#N/A</v>
      </c>
      <c r="H502" s="11" t="e">
        <f>VLOOKUP($A502,Points!$B$2:$U$1000,12,FALSE)</f>
        <v>#N/A</v>
      </c>
      <c r="I502" s="11" t="e">
        <f>VLOOKUP($A502,Points!$B$2:$U$1000,18,FALSE)</f>
        <v>#N/A</v>
      </c>
      <c r="J502" s="11" t="e">
        <f>VLOOKUP(A502,HitBlock!$B$2:$I$1000,6,FALSE)</f>
        <v>#N/A</v>
      </c>
      <c r="K502" s="11" t="e">
        <f>VLOOKUP(A502,HitBlock!$B$2:$I$1000,8,FALSE)</f>
        <v>#N/A</v>
      </c>
      <c r="L502" s="33" t="e">
        <f>VLOOKUP($A502,Points!$B$2:$U$1000,20,FALSE)</f>
        <v>#N/A</v>
      </c>
    </row>
    <row r="503" spans="1:12" x14ac:dyDescent="0.25">
      <c r="A503" s="4" t="s">
        <v>478</v>
      </c>
      <c r="B503" s="11" t="e">
        <f>VLOOKUP(A503,Points!$B$2:$U$1000,5,FALSE)</f>
        <v>#N/A</v>
      </c>
      <c r="C503" s="11" t="e">
        <f>VLOOKUP($A503,Points!$B$2:$U$1000,6,FALSE)</f>
        <v>#N/A</v>
      </c>
      <c r="D503" s="11" t="e">
        <f>VLOOKUP($A503,Points!$B$2:$U$1000,7,FALSE)</f>
        <v>#N/A</v>
      </c>
      <c r="E503" s="11" t="e">
        <f>VLOOKUP($A503,Points!$B$2:$U$1000,8,FALSE)</f>
        <v>#N/A</v>
      </c>
      <c r="F503" s="11" t="e">
        <f>VLOOKUP($A503,Points!$B$2:$U$1000,9,FALSE)</f>
        <v>#N/A</v>
      </c>
      <c r="G503" s="11" t="e">
        <f>VLOOKUP($A503,Points!$B$2:$U$1000,10,FALSE)</f>
        <v>#N/A</v>
      </c>
      <c r="H503" s="11" t="e">
        <f>VLOOKUP($A503,Points!$B$2:$U$1000,12,FALSE)</f>
        <v>#N/A</v>
      </c>
      <c r="I503" s="11" t="e">
        <f>VLOOKUP($A503,Points!$B$2:$U$1000,18,FALSE)</f>
        <v>#N/A</v>
      </c>
      <c r="J503" s="11" t="e">
        <f>VLOOKUP(A503,HitBlock!$B$2:$I$1000,6,FALSE)</f>
        <v>#N/A</v>
      </c>
      <c r="K503" s="11" t="e">
        <f>VLOOKUP(A503,HitBlock!$B$2:$I$1000,8,FALSE)</f>
        <v>#N/A</v>
      </c>
      <c r="L503" s="33" t="e">
        <f>VLOOKUP($A503,Points!$B$2:$U$1000,20,FALSE)</f>
        <v>#N/A</v>
      </c>
    </row>
    <row r="504" spans="1:12" x14ac:dyDescent="0.25">
      <c r="A504" s="4" t="s">
        <v>587</v>
      </c>
      <c r="B504" s="11" t="e">
        <f>VLOOKUP(A504,Points!$B$2:$U$1000,5,FALSE)</f>
        <v>#N/A</v>
      </c>
      <c r="C504" s="11" t="e">
        <f>VLOOKUP($A504,Points!$B$2:$U$1000,6,FALSE)</f>
        <v>#N/A</v>
      </c>
      <c r="D504" s="11" t="e">
        <f>VLOOKUP($A504,Points!$B$2:$U$1000,7,FALSE)</f>
        <v>#N/A</v>
      </c>
      <c r="E504" s="11" t="e">
        <f>VLOOKUP($A504,Points!$B$2:$U$1000,8,FALSE)</f>
        <v>#N/A</v>
      </c>
      <c r="F504" s="11" t="e">
        <f>VLOOKUP($A504,Points!$B$2:$U$1000,9,FALSE)</f>
        <v>#N/A</v>
      </c>
      <c r="G504" s="11" t="e">
        <f>VLOOKUP($A504,Points!$B$2:$U$1000,10,FALSE)</f>
        <v>#N/A</v>
      </c>
      <c r="H504" s="11" t="e">
        <f>VLOOKUP($A504,Points!$B$2:$U$1000,12,FALSE)</f>
        <v>#N/A</v>
      </c>
      <c r="I504" s="11" t="e">
        <f>VLOOKUP($A504,Points!$B$2:$U$1000,18,FALSE)</f>
        <v>#N/A</v>
      </c>
      <c r="J504" s="11" t="e">
        <f>VLOOKUP(A504,HitBlock!$B$2:$I$1000,6,FALSE)</f>
        <v>#N/A</v>
      </c>
      <c r="K504" s="11" t="e">
        <f>VLOOKUP(A504,HitBlock!$B$2:$I$1000,8,FALSE)</f>
        <v>#N/A</v>
      </c>
      <c r="L504" s="33" t="e">
        <f>VLOOKUP($A504,Points!$B$2:$U$1000,20,FALSE)</f>
        <v>#N/A</v>
      </c>
    </row>
    <row r="505" spans="1:12" x14ac:dyDescent="0.25">
      <c r="A505" s="4" t="s">
        <v>706</v>
      </c>
      <c r="B505" s="11" t="e">
        <f>VLOOKUP(A505,Points!$B$2:$U$1000,5,FALSE)</f>
        <v>#N/A</v>
      </c>
      <c r="C505" s="11" t="e">
        <f>VLOOKUP($A505,Points!$B$2:$U$1000,6,FALSE)</f>
        <v>#N/A</v>
      </c>
      <c r="D505" s="11" t="e">
        <f>VLOOKUP($A505,Points!$B$2:$U$1000,7,FALSE)</f>
        <v>#N/A</v>
      </c>
      <c r="E505" s="11" t="e">
        <f>VLOOKUP($A505,Points!$B$2:$U$1000,8,FALSE)</f>
        <v>#N/A</v>
      </c>
      <c r="F505" s="11" t="e">
        <f>VLOOKUP($A505,Points!$B$2:$U$1000,9,FALSE)</f>
        <v>#N/A</v>
      </c>
      <c r="G505" s="11" t="e">
        <f>VLOOKUP($A505,Points!$B$2:$U$1000,10,FALSE)</f>
        <v>#N/A</v>
      </c>
      <c r="H505" s="11" t="e">
        <f>VLOOKUP($A505,Points!$B$2:$U$1000,12,FALSE)</f>
        <v>#N/A</v>
      </c>
      <c r="I505" s="11" t="e">
        <f>VLOOKUP($A505,Points!$B$2:$U$1000,18,FALSE)</f>
        <v>#N/A</v>
      </c>
      <c r="J505" s="11" t="e">
        <f>VLOOKUP(A505,HitBlock!$B$2:$I$1000,6,FALSE)</f>
        <v>#N/A</v>
      </c>
      <c r="K505" s="11" t="e">
        <f>VLOOKUP(A505,HitBlock!$B$2:$I$1000,8,FALSE)</f>
        <v>#N/A</v>
      </c>
      <c r="L505" s="33" t="e">
        <f>VLOOKUP($A505,Points!$B$2:$U$1000,20,FALSE)</f>
        <v>#N/A</v>
      </c>
    </row>
    <row r="506" spans="1:12" x14ac:dyDescent="0.25">
      <c r="A506" s="4" t="s">
        <v>1024</v>
      </c>
      <c r="B506" s="11" t="e">
        <f>VLOOKUP(A506,Points!$B$2:$U$1000,5,FALSE)</f>
        <v>#N/A</v>
      </c>
      <c r="C506" s="11" t="e">
        <f>VLOOKUP($A506,Points!$B$2:$U$1000,6,FALSE)</f>
        <v>#N/A</v>
      </c>
      <c r="D506" s="11" t="e">
        <f>VLOOKUP($A506,Points!$B$2:$U$1000,7,FALSE)</f>
        <v>#N/A</v>
      </c>
      <c r="E506" s="11" t="e">
        <f>VLOOKUP($A506,Points!$B$2:$U$1000,8,FALSE)</f>
        <v>#N/A</v>
      </c>
      <c r="F506" s="11" t="e">
        <f>VLOOKUP($A506,Points!$B$2:$U$1000,9,FALSE)</f>
        <v>#N/A</v>
      </c>
      <c r="G506" s="11" t="e">
        <f>VLOOKUP($A506,Points!$B$2:$U$1000,10,FALSE)</f>
        <v>#N/A</v>
      </c>
      <c r="H506" s="11" t="e">
        <f>VLOOKUP($A506,Points!$B$2:$U$1000,12,FALSE)</f>
        <v>#N/A</v>
      </c>
      <c r="I506" s="11" t="e">
        <f>VLOOKUP($A506,Points!$B$2:$U$1000,18,FALSE)</f>
        <v>#N/A</v>
      </c>
      <c r="J506" s="11" t="e">
        <f>VLOOKUP(A506,HitBlock!$B$2:$I$1000,6,FALSE)</f>
        <v>#N/A</v>
      </c>
      <c r="K506" s="11" t="e">
        <f>VLOOKUP(A506,HitBlock!$B$2:$I$1000,8,FALSE)</f>
        <v>#N/A</v>
      </c>
      <c r="L506" s="33" t="e">
        <f>VLOOKUP($A506,Points!$B$2:$U$1000,20,FALSE)</f>
        <v>#N/A</v>
      </c>
    </row>
    <row r="507" spans="1:12" x14ac:dyDescent="0.25">
      <c r="A507" s="4" t="s">
        <v>384</v>
      </c>
      <c r="B507" s="11" t="e">
        <f>VLOOKUP(A507,Points!$B$2:$U$1000,5,FALSE)</f>
        <v>#N/A</v>
      </c>
      <c r="C507" s="11" t="e">
        <f>VLOOKUP($A507,Points!$B$2:$U$1000,6,FALSE)</f>
        <v>#N/A</v>
      </c>
      <c r="D507" s="11" t="e">
        <f>VLOOKUP($A507,Points!$B$2:$U$1000,7,FALSE)</f>
        <v>#N/A</v>
      </c>
      <c r="E507" s="11" t="e">
        <f>VLOOKUP($A507,Points!$B$2:$U$1000,8,FALSE)</f>
        <v>#N/A</v>
      </c>
      <c r="F507" s="11" t="e">
        <f>VLOOKUP($A507,Points!$B$2:$U$1000,9,FALSE)</f>
        <v>#N/A</v>
      </c>
      <c r="G507" s="11" t="e">
        <f>VLOOKUP($A507,Points!$B$2:$U$1000,10,FALSE)</f>
        <v>#N/A</v>
      </c>
      <c r="H507" s="11" t="e">
        <f>VLOOKUP($A507,Points!$B$2:$U$1000,12,FALSE)</f>
        <v>#N/A</v>
      </c>
      <c r="I507" s="11" t="e">
        <f>VLOOKUP($A507,Points!$B$2:$U$1000,18,FALSE)</f>
        <v>#N/A</v>
      </c>
      <c r="J507" s="11" t="e">
        <f>VLOOKUP(A507,HitBlock!$B$2:$I$1000,6,FALSE)</f>
        <v>#N/A</v>
      </c>
      <c r="K507" s="11" t="e">
        <f>VLOOKUP(A507,HitBlock!$B$2:$I$1000,8,FALSE)</f>
        <v>#N/A</v>
      </c>
      <c r="L507" s="33" t="e">
        <f>VLOOKUP($A507,Points!$B$2:$U$1000,20,FALSE)</f>
        <v>#N/A</v>
      </c>
    </row>
    <row r="508" spans="1:12" x14ac:dyDescent="0.25">
      <c r="A508" s="4" t="s">
        <v>758</v>
      </c>
      <c r="B508" s="11" t="e">
        <f>VLOOKUP(A508,Points!$B$2:$U$1000,5,FALSE)</f>
        <v>#N/A</v>
      </c>
      <c r="C508" s="11" t="e">
        <f>VLOOKUP($A508,Points!$B$2:$U$1000,6,FALSE)</f>
        <v>#N/A</v>
      </c>
      <c r="D508" s="11" t="e">
        <f>VLOOKUP($A508,Points!$B$2:$U$1000,7,FALSE)</f>
        <v>#N/A</v>
      </c>
      <c r="E508" s="11" t="e">
        <f>VLOOKUP($A508,Points!$B$2:$U$1000,8,FALSE)</f>
        <v>#N/A</v>
      </c>
      <c r="F508" s="11" t="e">
        <f>VLOOKUP($A508,Points!$B$2:$U$1000,9,FALSE)</f>
        <v>#N/A</v>
      </c>
      <c r="G508" s="11" t="e">
        <f>VLOOKUP($A508,Points!$B$2:$U$1000,10,FALSE)</f>
        <v>#N/A</v>
      </c>
      <c r="H508" s="11" t="e">
        <f>VLOOKUP($A508,Points!$B$2:$U$1000,12,FALSE)</f>
        <v>#N/A</v>
      </c>
      <c r="I508" s="11" t="e">
        <f>VLOOKUP($A508,Points!$B$2:$U$1000,18,FALSE)</f>
        <v>#N/A</v>
      </c>
      <c r="J508" s="11" t="e">
        <f>VLOOKUP(A508,HitBlock!$B$2:$I$1000,6,FALSE)</f>
        <v>#N/A</v>
      </c>
      <c r="K508" s="11" t="e">
        <f>VLOOKUP(A508,HitBlock!$B$2:$I$1000,8,FALSE)</f>
        <v>#N/A</v>
      </c>
      <c r="L508" s="33" t="e">
        <f>VLOOKUP($A508,Points!$B$2:$U$1000,20,FALSE)</f>
        <v>#N/A</v>
      </c>
    </row>
    <row r="509" spans="1:12" x14ac:dyDescent="0.25">
      <c r="A509" s="4" t="s">
        <v>499</v>
      </c>
      <c r="B509" s="11" t="e">
        <f>VLOOKUP(A509,Points!$B$2:$U$1000,5,FALSE)</f>
        <v>#N/A</v>
      </c>
      <c r="C509" s="11" t="e">
        <f>VLOOKUP($A509,Points!$B$2:$U$1000,6,FALSE)</f>
        <v>#N/A</v>
      </c>
      <c r="D509" s="11" t="e">
        <f>VLOOKUP($A509,Points!$B$2:$U$1000,7,FALSE)</f>
        <v>#N/A</v>
      </c>
      <c r="E509" s="11" t="e">
        <f>VLOOKUP($A509,Points!$B$2:$U$1000,8,FALSE)</f>
        <v>#N/A</v>
      </c>
      <c r="F509" s="11" t="e">
        <f>VLOOKUP($A509,Points!$B$2:$U$1000,9,FALSE)</f>
        <v>#N/A</v>
      </c>
      <c r="G509" s="11" t="e">
        <f>VLOOKUP($A509,Points!$B$2:$U$1000,10,FALSE)</f>
        <v>#N/A</v>
      </c>
      <c r="H509" s="11" t="e">
        <f>VLOOKUP($A509,Points!$B$2:$U$1000,12,FALSE)</f>
        <v>#N/A</v>
      </c>
      <c r="I509" s="11" t="e">
        <f>VLOOKUP($A509,Points!$B$2:$U$1000,18,FALSE)</f>
        <v>#N/A</v>
      </c>
      <c r="J509" s="11" t="e">
        <f>VLOOKUP(A509,HitBlock!$B$2:$I$1000,6,FALSE)</f>
        <v>#N/A</v>
      </c>
      <c r="K509" s="11" t="e">
        <f>VLOOKUP(A509,HitBlock!$B$2:$I$1000,8,FALSE)</f>
        <v>#N/A</v>
      </c>
      <c r="L509" s="33" t="e">
        <f>VLOOKUP($A509,Points!$B$2:$U$1000,20,FALSE)</f>
        <v>#N/A</v>
      </c>
    </row>
    <row r="510" spans="1:12" x14ac:dyDescent="0.25">
      <c r="A510" s="4" t="s">
        <v>1025</v>
      </c>
      <c r="B510" s="11" t="e">
        <f>VLOOKUP(A510,Points!$B$2:$U$1000,5,FALSE)</f>
        <v>#N/A</v>
      </c>
      <c r="C510" s="11" t="e">
        <f>VLOOKUP($A510,Points!$B$2:$U$1000,6,FALSE)</f>
        <v>#N/A</v>
      </c>
      <c r="D510" s="11" t="e">
        <f>VLOOKUP($A510,Points!$B$2:$U$1000,7,FALSE)</f>
        <v>#N/A</v>
      </c>
      <c r="E510" s="11" t="e">
        <f>VLOOKUP($A510,Points!$B$2:$U$1000,8,FALSE)</f>
        <v>#N/A</v>
      </c>
      <c r="F510" s="11" t="e">
        <f>VLOOKUP($A510,Points!$B$2:$U$1000,9,FALSE)</f>
        <v>#N/A</v>
      </c>
      <c r="G510" s="11" t="e">
        <f>VLOOKUP($A510,Points!$B$2:$U$1000,10,FALSE)</f>
        <v>#N/A</v>
      </c>
      <c r="H510" s="11" t="e">
        <f>VLOOKUP($A510,Points!$B$2:$U$1000,12,FALSE)</f>
        <v>#N/A</v>
      </c>
      <c r="I510" s="11" t="e">
        <f>VLOOKUP($A510,Points!$B$2:$U$1000,18,FALSE)</f>
        <v>#N/A</v>
      </c>
      <c r="J510" s="11" t="e">
        <f>VLOOKUP(A510,HitBlock!$B$2:$I$1000,6,FALSE)</f>
        <v>#N/A</v>
      </c>
      <c r="K510" s="11" t="e">
        <f>VLOOKUP(A510,HitBlock!$B$2:$I$1000,8,FALSE)</f>
        <v>#N/A</v>
      </c>
      <c r="L510" s="33" t="e">
        <f>VLOOKUP($A510,Points!$B$2:$U$1000,20,FALSE)</f>
        <v>#N/A</v>
      </c>
    </row>
    <row r="511" spans="1:12" x14ac:dyDescent="0.25">
      <c r="A511" s="4" t="s">
        <v>537</v>
      </c>
      <c r="B511" s="11" t="e">
        <f>VLOOKUP(A511,Points!$B$2:$U$1000,5,FALSE)</f>
        <v>#N/A</v>
      </c>
      <c r="C511" s="11" t="e">
        <f>VLOOKUP($A511,Points!$B$2:$U$1000,6,FALSE)</f>
        <v>#N/A</v>
      </c>
      <c r="D511" s="11" t="e">
        <f>VLOOKUP($A511,Points!$B$2:$U$1000,7,FALSE)</f>
        <v>#N/A</v>
      </c>
      <c r="E511" s="11" t="e">
        <f>VLOOKUP($A511,Points!$B$2:$U$1000,8,FALSE)</f>
        <v>#N/A</v>
      </c>
      <c r="F511" s="11" t="e">
        <f>VLOOKUP($A511,Points!$B$2:$U$1000,9,FALSE)</f>
        <v>#N/A</v>
      </c>
      <c r="G511" s="11" t="e">
        <f>VLOOKUP($A511,Points!$B$2:$U$1000,10,FALSE)</f>
        <v>#N/A</v>
      </c>
      <c r="H511" s="11" t="e">
        <f>VLOOKUP($A511,Points!$B$2:$U$1000,12,FALSE)</f>
        <v>#N/A</v>
      </c>
      <c r="I511" s="11" t="e">
        <f>VLOOKUP($A511,Points!$B$2:$U$1000,18,FALSE)</f>
        <v>#N/A</v>
      </c>
      <c r="J511" s="11" t="e">
        <f>VLOOKUP(A511,HitBlock!$B$2:$I$1000,6,FALSE)</f>
        <v>#N/A</v>
      </c>
      <c r="K511" s="11" t="e">
        <f>VLOOKUP(A511,HitBlock!$B$2:$I$1000,8,FALSE)</f>
        <v>#N/A</v>
      </c>
      <c r="L511" s="33" t="e">
        <f>VLOOKUP($A511,Points!$B$2:$U$1000,20,FALSE)</f>
        <v>#N/A</v>
      </c>
    </row>
    <row r="512" spans="1:12" x14ac:dyDescent="0.25">
      <c r="A512" s="4" t="s">
        <v>728</v>
      </c>
      <c r="B512" s="11" t="e">
        <f>VLOOKUP(A512,Points!$B$2:$U$1000,5,FALSE)</f>
        <v>#N/A</v>
      </c>
      <c r="C512" s="11" t="e">
        <f>VLOOKUP($A512,Points!$B$2:$U$1000,6,FALSE)</f>
        <v>#N/A</v>
      </c>
      <c r="D512" s="11" t="e">
        <f>VLOOKUP($A512,Points!$B$2:$U$1000,7,FALSE)</f>
        <v>#N/A</v>
      </c>
      <c r="E512" s="11" t="e">
        <f>VLOOKUP($A512,Points!$B$2:$U$1000,8,FALSE)</f>
        <v>#N/A</v>
      </c>
      <c r="F512" s="11" t="e">
        <f>VLOOKUP($A512,Points!$B$2:$U$1000,9,FALSE)</f>
        <v>#N/A</v>
      </c>
      <c r="G512" s="11" t="e">
        <f>VLOOKUP($A512,Points!$B$2:$U$1000,10,FALSE)</f>
        <v>#N/A</v>
      </c>
      <c r="H512" s="11" t="e">
        <f>VLOOKUP($A512,Points!$B$2:$U$1000,12,FALSE)</f>
        <v>#N/A</v>
      </c>
      <c r="I512" s="11" t="e">
        <f>VLOOKUP($A512,Points!$B$2:$U$1000,18,FALSE)</f>
        <v>#N/A</v>
      </c>
      <c r="J512" s="11" t="e">
        <f>VLOOKUP(A512,HitBlock!$B$2:$I$1000,6,FALSE)</f>
        <v>#N/A</v>
      </c>
      <c r="K512" s="11" t="e">
        <f>VLOOKUP(A512,HitBlock!$B$2:$I$1000,8,FALSE)</f>
        <v>#N/A</v>
      </c>
      <c r="L512" s="33" t="e">
        <f>VLOOKUP($A512,Points!$B$2:$U$1000,20,FALSE)</f>
        <v>#N/A</v>
      </c>
    </row>
    <row r="513" spans="1:12" x14ac:dyDescent="0.25">
      <c r="A513" s="4" t="s">
        <v>1026</v>
      </c>
      <c r="B513" s="11" t="e">
        <f>VLOOKUP(A513,Points!$B$2:$U$1000,5,FALSE)</f>
        <v>#N/A</v>
      </c>
      <c r="C513" s="11" t="e">
        <f>VLOOKUP($A513,Points!$B$2:$U$1000,6,FALSE)</f>
        <v>#N/A</v>
      </c>
      <c r="D513" s="11" t="e">
        <f>VLOOKUP($A513,Points!$B$2:$U$1000,7,FALSE)</f>
        <v>#N/A</v>
      </c>
      <c r="E513" s="11" t="e">
        <f>VLOOKUP($A513,Points!$B$2:$U$1000,8,FALSE)</f>
        <v>#N/A</v>
      </c>
      <c r="F513" s="11" t="e">
        <f>VLOOKUP($A513,Points!$B$2:$U$1000,9,FALSE)</f>
        <v>#N/A</v>
      </c>
      <c r="G513" s="11" t="e">
        <f>VLOOKUP($A513,Points!$B$2:$U$1000,10,FALSE)</f>
        <v>#N/A</v>
      </c>
      <c r="H513" s="11" t="e">
        <f>VLOOKUP($A513,Points!$B$2:$U$1000,12,FALSE)</f>
        <v>#N/A</v>
      </c>
      <c r="I513" s="11" t="e">
        <f>VLOOKUP($A513,Points!$B$2:$U$1000,18,FALSE)</f>
        <v>#N/A</v>
      </c>
      <c r="J513" s="11" t="e">
        <f>VLOOKUP(A513,HitBlock!$B$2:$I$1000,6,FALSE)</f>
        <v>#N/A</v>
      </c>
      <c r="K513" s="11" t="e">
        <f>VLOOKUP(A513,HitBlock!$B$2:$I$1000,8,FALSE)</f>
        <v>#N/A</v>
      </c>
      <c r="L513" s="33" t="e">
        <f>VLOOKUP($A513,Points!$B$2:$U$1000,20,FALSE)</f>
        <v>#N/A</v>
      </c>
    </row>
    <row r="514" spans="1:12" x14ac:dyDescent="0.25">
      <c r="A514" s="4" t="s">
        <v>616</v>
      </c>
      <c r="B514" s="11" t="e">
        <f>VLOOKUP(A514,Points!$B$2:$U$1000,5,FALSE)</f>
        <v>#N/A</v>
      </c>
      <c r="C514" s="11" t="e">
        <f>VLOOKUP($A514,Points!$B$2:$U$1000,6,FALSE)</f>
        <v>#N/A</v>
      </c>
      <c r="D514" s="11" t="e">
        <f>VLOOKUP($A514,Points!$B$2:$U$1000,7,FALSE)</f>
        <v>#N/A</v>
      </c>
      <c r="E514" s="11" t="e">
        <f>VLOOKUP($A514,Points!$B$2:$U$1000,8,FALSE)</f>
        <v>#N/A</v>
      </c>
      <c r="F514" s="11" t="e">
        <f>VLOOKUP($A514,Points!$B$2:$U$1000,9,FALSE)</f>
        <v>#N/A</v>
      </c>
      <c r="G514" s="11" t="e">
        <f>VLOOKUP($A514,Points!$B$2:$U$1000,10,FALSE)</f>
        <v>#N/A</v>
      </c>
      <c r="H514" s="11" t="e">
        <f>VLOOKUP($A514,Points!$B$2:$U$1000,12,FALSE)</f>
        <v>#N/A</v>
      </c>
      <c r="I514" s="11" t="e">
        <f>VLOOKUP($A514,Points!$B$2:$U$1000,18,FALSE)</f>
        <v>#N/A</v>
      </c>
      <c r="J514" s="11" t="e">
        <f>VLOOKUP(A514,HitBlock!$B$2:$I$1000,6,FALSE)</f>
        <v>#N/A</v>
      </c>
      <c r="K514" s="11" t="e">
        <f>VLOOKUP(A514,HitBlock!$B$2:$I$1000,8,FALSE)</f>
        <v>#N/A</v>
      </c>
      <c r="L514" s="33" t="e">
        <f>VLOOKUP($A514,Points!$B$2:$U$1000,20,FALSE)</f>
        <v>#N/A</v>
      </c>
    </row>
    <row r="515" spans="1:12" x14ac:dyDescent="0.25">
      <c r="A515" s="4" t="s">
        <v>866</v>
      </c>
      <c r="B515" s="11" t="e">
        <f>VLOOKUP(A515,Points!$B$2:$U$1000,5,FALSE)</f>
        <v>#N/A</v>
      </c>
      <c r="C515" s="11" t="e">
        <f>VLOOKUP($A515,Points!$B$2:$U$1000,6,FALSE)</f>
        <v>#N/A</v>
      </c>
      <c r="D515" s="11" t="e">
        <f>VLOOKUP($A515,Points!$B$2:$U$1000,7,FALSE)</f>
        <v>#N/A</v>
      </c>
      <c r="E515" s="11" t="e">
        <f>VLOOKUP($A515,Points!$B$2:$U$1000,8,FALSE)</f>
        <v>#N/A</v>
      </c>
      <c r="F515" s="11" t="e">
        <f>VLOOKUP($A515,Points!$B$2:$U$1000,9,FALSE)</f>
        <v>#N/A</v>
      </c>
      <c r="G515" s="11" t="e">
        <f>VLOOKUP($A515,Points!$B$2:$U$1000,10,FALSE)</f>
        <v>#N/A</v>
      </c>
      <c r="H515" s="11" t="e">
        <f>VLOOKUP($A515,Points!$B$2:$U$1000,12,FALSE)</f>
        <v>#N/A</v>
      </c>
      <c r="I515" s="11" t="e">
        <f>VLOOKUP($A515,Points!$B$2:$U$1000,18,FALSE)</f>
        <v>#N/A</v>
      </c>
      <c r="J515" s="11" t="e">
        <f>VLOOKUP(A515,HitBlock!$B$2:$I$1000,6,FALSE)</f>
        <v>#N/A</v>
      </c>
      <c r="K515" s="11" t="e">
        <f>VLOOKUP(A515,HitBlock!$B$2:$I$1000,8,FALSE)</f>
        <v>#N/A</v>
      </c>
      <c r="L515" s="33" t="e">
        <f>VLOOKUP($A515,Points!$B$2:$U$1000,20,FALSE)</f>
        <v>#N/A</v>
      </c>
    </row>
    <row r="516" spans="1:12" x14ac:dyDescent="0.25">
      <c r="A516" s="4" t="s">
        <v>623</v>
      </c>
      <c r="B516" s="11" t="e">
        <f>VLOOKUP(A516,Points!$B$2:$U$1000,5,FALSE)</f>
        <v>#N/A</v>
      </c>
      <c r="C516" s="11" t="e">
        <f>VLOOKUP($A516,Points!$B$2:$U$1000,6,FALSE)</f>
        <v>#N/A</v>
      </c>
      <c r="D516" s="11" t="e">
        <f>VLOOKUP($A516,Points!$B$2:$U$1000,7,FALSE)</f>
        <v>#N/A</v>
      </c>
      <c r="E516" s="11" t="e">
        <f>VLOOKUP($A516,Points!$B$2:$U$1000,8,FALSE)</f>
        <v>#N/A</v>
      </c>
      <c r="F516" s="11" t="e">
        <f>VLOOKUP($A516,Points!$B$2:$U$1000,9,FALSE)</f>
        <v>#N/A</v>
      </c>
      <c r="G516" s="11" t="e">
        <f>VLOOKUP($A516,Points!$B$2:$U$1000,10,FALSE)</f>
        <v>#N/A</v>
      </c>
      <c r="H516" s="11" t="e">
        <f>VLOOKUP($A516,Points!$B$2:$U$1000,12,FALSE)</f>
        <v>#N/A</v>
      </c>
      <c r="I516" s="11" t="e">
        <f>VLOOKUP($A516,Points!$B$2:$U$1000,18,FALSE)</f>
        <v>#N/A</v>
      </c>
      <c r="J516" s="11" t="e">
        <f>VLOOKUP(A516,HitBlock!$B$2:$I$1000,6,FALSE)</f>
        <v>#N/A</v>
      </c>
      <c r="K516" s="11" t="e">
        <f>VLOOKUP(A516,HitBlock!$B$2:$I$1000,8,FALSE)</f>
        <v>#N/A</v>
      </c>
      <c r="L516" s="33" t="e">
        <f>VLOOKUP($A516,Points!$B$2:$U$1000,20,FALSE)</f>
        <v>#N/A</v>
      </c>
    </row>
    <row r="517" spans="1:12" x14ac:dyDescent="0.25">
      <c r="A517" s="4" t="s">
        <v>358</v>
      </c>
      <c r="B517" s="11" t="e">
        <f>VLOOKUP(A517,Points!$B$2:$U$1000,5,FALSE)</f>
        <v>#N/A</v>
      </c>
      <c r="C517" s="11" t="e">
        <f>VLOOKUP($A517,Points!$B$2:$U$1000,6,FALSE)</f>
        <v>#N/A</v>
      </c>
      <c r="D517" s="11" t="e">
        <f>VLOOKUP($A517,Points!$B$2:$U$1000,7,FALSE)</f>
        <v>#N/A</v>
      </c>
      <c r="E517" s="11" t="e">
        <f>VLOOKUP($A517,Points!$B$2:$U$1000,8,FALSE)</f>
        <v>#N/A</v>
      </c>
      <c r="F517" s="11" t="e">
        <f>VLOOKUP($A517,Points!$B$2:$U$1000,9,FALSE)</f>
        <v>#N/A</v>
      </c>
      <c r="G517" s="11" t="e">
        <f>VLOOKUP($A517,Points!$B$2:$U$1000,10,FALSE)</f>
        <v>#N/A</v>
      </c>
      <c r="H517" s="11" t="e">
        <f>VLOOKUP($A517,Points!$B$2:$U$1000,12,FALSE)</f>
        <v>#N/A</v>
      </c>
      <c r="I517" s="11" t="e">
        <f>VLOOKUP($A517,Points!$B$2:$U$1000,18,FALSE)</f>
        <v>#N/A</v>
      </c>
      <c r="J517" s="11" t="e">
        <f>VLOOKUP(A517,HitBlock!$B$2:$I$1000,6,FALSE)</f>
        <v>#N/A</v>
      </c>
      <c r="K517" s="11" t="e">
        <f>VLOOKUP(A517,HitBlock!$B$2:$I$1000,8,FALSE)</f>
        <v>#N/A</v>
      </c>
      <c r="L517" s="33" t="e">
        <f>VLOOKUP($A517,Points!$B$2:$U$1000,20,FALSE)</f>
        <v>#N/A</v>
      </c>
    </row>
    <row r="518" spans="1:12" x14ac:dyDescent="0.25">
      <c r="A518" s="4" t="s">
        <v>806</v>
      </c>
      <c r="B518" s="11" t="e">
        <f>VLOOKUP(A518,Points!$B$2:$U$1000,5,FALSE)</f>
        <v>#N/A</v>
      </c>
      <c r="C518" s="11" t="e">
        <f>VLOOKUP($A518,Points!$B$2:$U$1000,6,FALSE)</f>
        <v>#N/A</v>
      </c>
      <c r="D518" s="11" t="e">
        <f>VLOOKUP($A518,Points!$B$2:$U$1000,7,FALSE)</f>
        <v>#N/A</v>
      </c>
      <c r="E518" s="11" t="e">
        <f>VLOOKUP($A518,Points!$B$2:$U$1000,8,FALSE)</f>
        <v>#N/A</v>
      </c>
      <c r="F518" s="11" t="e">
        <f>VLOOKUP($A518,Points!$B$2:$U$1000,9,FALSE)</f>
        <v>#N/A</v>
      </c>
      <c r="G518" s="11" t="e">
        <f>VLOOKUP($A518,Points!$B$2:$U$1000,10,FALSE)</f>
        <v>#N/A</v>
      </c>
      <c r="H518" s="11" t="e">
        <f>VLOOKUP($A518,Points!$B$2:$U$1000,12,FALSE)</f>
        <v>#N/A</v>
      </c>
      <c r="I518" s="11" t="e">
        <f>VLOOKUP($A518,Points!$B$2:$U$1000,18,FALSE)</f>
        <v>#N/A</v>
      </c>
      <c r="J518" s="11" t="e">
        <f>VLOOKUP(A518,HitBlock!$B$2:$I$1000,6,FALSE)</f>
        <v>#N/A</v>
      </c>
      <c r="K518" s="11" t="e">
        <f>VLOOKUP(A518,HitBlock!$B$2:$I$1000,8,FALSE)</f>
        <v>#N/A</v>
      </c>
      <c r="L518" s="33" t="e">
        <f>VLOOKUP($A518,Points!$B$2:$U$1000,20,FALSE)</f>
        <v>#N/A</v>
      </c>
    </row>
    <row r="519" spans="1:12" x14ac:dyDescent="0.25">
      <c r="A519" s="4" t="s">
        <v>495</v>
      </c>
      <c r="B519" s="11" t="e">
        <f>VLOOKUP(A519,Points!$B$2:$U$1000,5,FALSE)</f>
        <v>#N/A</v>
      </c>
      <c r="C519" s="11" t="e">
        <f>VLOOKUP($A519,Points!$B$2:$U$1000,6,FALSE)</f>
        <v>#N/A</v>
      </c>
      <c r="D519" s="11" t="e">
        <f>VLOOKUP($A519,Points!$B$2:$U$1000,7,FALSE)</f>
        <v>#N/A</v>
      </c>
      <c r="E519" s="11" t="e">
        <f>VLOOKUP($A519,Points!$B$2:$U$1000,8,FALSE)</f>
        <v>#N/A</v>
      </c>
      <c r="F519" s="11" t="e">
        <f>VLOOKUP($A519,Points!$B$2:$U$1000,9,FALSE)</f>
        <v>#N/A</v>
      </c>
      <c r="G519" s="11" t="e">
        <f>VLOOKUP($A519,Points!$B$2:$U$1000,10,FALSE)</f>
        <v>#N/A</v>
      </c>
      <c r="H519" s="11" t="e">
        <f>VLOOKUP($A519,Points!$B$2:$U$1000,12,FALSE)</f>
        <v>#N/A</v>
      </c>
      <c r="I519" s="11" t="e">
        <f>VLOOKUP($A519,Points!$B$2:$U$1000,18,FALSE)</f>
        <v>#N/A</v>
      </c>
      <c r="J519" s="11" t="e">
        <f>VLOOKUP(A519,HitBlock!$B$2:$I$1000,6,FALSE)</f>
        <v>#N/A</v>
      </c>
      <c r="K519" s="11" t="e">
        <f>VLOOKUP(A519,HitBlock!$B$2:$I$1000,8,FALSE)</f>
        <v>#N/A</v>
      </c>
      <c r="L519" s="33" t="e">
        <f>VLOOKUP($A519,Points!$B$2:$U$1000,20,FALSE)</f>
        <v>#N/A</v>
      </c>
    </row>
    <row r="520" spans="1:12" x14ac:dyDescent="0.25">
      <c r="A520" s="4" t="s">
        <v>371</v>
      </c>
      <c r="B520" s="11" t="e">
        <f>VLOOKUP(A520,Points!$B$2:$U$1000,5,FALSE)</f>
        <v>#N/A</v>
      </c>
      <c r="C520" s="11" t="e">
        <f>VLOOKUP($A520,Points!$B$2:$U$1000,6,FALSE)</f>
        <v>#N/A</v>
      </c>
      <c r="D520" s="11" t="e">
        <f>VLOOKUP($A520,Points!$B$2:$U$1000,7,FALSE)</f>
        <v>#N/A</v>
      </c>
      <c r="E520" s="11" t="e">
        <f>VLOOKUP($A520,Points!$B$2:$U$1000,8,FALSE)</f>
        <v>#N/A</v>
      </c>
      <c r="F520" s="11" t="e">
        <f>VLOOKUP($A520,Points!$B$2:$U$1000,9,FALSE)</f>
        <v>#N/A</v>
      </c>
      <c r="G520" s="11" t="e">
        <f>VLOOKUP($A520,Points!$B$2:$U$1000,10,FALSE)</f>
        <v>#N/A</v>
      </c>
      <c r="H520" s="11" t="e">
        <f>VLOOKUP($A520,Points!$B$2:$U$1000,12,FALSE)</f>
        <v>#N/A</v>
      </c>
      <c r="I520" s="11" t="e">
        <f>VLOOKUP($A520,Points!$B$2:$U$1000,18,FALSE)</f>
        <v>#N/A</v>
      </c>
      <c r="J520" s="11" t="e">
        <f>VLOOKUP(A520,HitBlock!$B$2:$I$1000,6,FALSE)</f>
        <v>#N/A</v>
      </c>
      <c r="K520" s="11" t="e">
        <f>VLOOKUP(A520,HitBlock!$B$2:$I$1000,8,FALSE)</f>
        <v>#N/A</v>
      </c>
      <c r="L520" s="33" t="e">
        <f>VLOOKUP($A520,Points!$B$2:$U$1000,20,FALSE)</f>
        <v>#N/A</v>
      </c>
    </row>
    <row r="521" spans="1:12" x14ac:dyDescent="0.25">
      <c r="A521" s="4" t="s">
        <v>569</v>
      </c>
      <c r="B521" s="11" t="e">
        <f>VLOOKUP(A521,Points!$B$2:$U$1000,5,FALSE)</f>
        <v>#N/A</v>
      </c>
      <c r="C521" s="11" t="e">
        <f>VLOOKUP($A521,Points!$B$2:$U$1000,6,FALSE)</f>
        <v>#N/A</v>
      </c>
      <c r="D521" s="11" t="e">
        <f>VLOOKUP($A521,Points!$B$2:$U$1000,7,FALSE)</f>
        <v>#N/A</v>
      </c>
      <c r="E521" s="11" t="e">
        <f>VLOOKUP($A521,Points!$B$2:$U$1000,8,FALSE)</f>
        <v>#N/A</v>
      </c>
      <c r="F521" s="11" t="e">
        <f>VLOOKUP($A521,Points!$B$2:$U$1000,9,FALSE)</f>
        <v>#N/A</v>
      </c>
      <c r="G521" s="11" t="e">
        <f>VLOOKUP($A521,Points!$B$2:$U$1000,10,FALSE)</f>
        <v>#N/A</v>
      </c>
      <c r="H521" s="11" t="e">
        <f>VLOOKUP($A521,Points!$B$2:$U$1000,12,FALSE)</f>
        <v>#N/A</v>
      </c>
      <c r="I521" s="11" t="e">
        <f>VLOOKUP($A521,Points!$B$2:$U$1000,18,FALSE)</f>
        <v>#N/A</v>
      </c>
      <c r="J521" s="11" t="e">
        <f>VLOOKUP(A521,HitBlock!$B$2:$I$1000,6,FALSE)</f>
        <v>#N/A</v>
      </c>
      <c r="K521" s="11" t="e">
        <f>VLOOKUP(A521,HitBlock!$B$2:$I$1000,8,FALSE)</f>
        <v>#N/A</v>
      </c>
      <c r="L521" s="33" t="e">
        <f>VLOOKUP($A521,Points!$B$2:$U$1000,20,FALSE)</f>
        <v>#N/A</v>
      </c>
    </row>
    <row r="522" spans="1:12" x14ac:dyDescent="0.25">
      <c r="A522" s="4" t="s">
        <v>497</v>
      </c>
      <c r="B522" s="11" t="e">
        <f>VLOOKUP(A522,Points!$B$2:$U$1000,5,FALSE)</f>
        <v>#N/A</v>
      </c>
      <c r="C522" s="11" t="e">
        <f>VLOOKUP($A522,Points!$B$2:$U$1000,6,FALSE)</f>
        <v>#N/A</v>
      </c>
      <c r="D522" s="11" t="e">
        <f>VLOOKUP($A522,Points!$B$2:$U$1000,7,FALSE)</f>
        <v>#N/A</v>
      </c>
      <c r="E522" s="11" t="e">
        <f>VLOOKUP($A522,Points!$B$2:$U$1000,8,FALSE)</f>
        <v>#N/A</v>
      </c>
      <c r="F522" s="11" t="e">
        <f>VLOOKUP($A522,Points!$B$2:$U$1000,9,FALSE)</f>
        <v>#N/A</v>
      </c>
      <c r="G522" s="11" t="e">
        <f>VLOOKUP($A522,Points!$B$2:$U$1000,10,FALSE)</f>
        <v>#N/A</v>
      </c>
      <c r="H522" s="11" t="e">
        <f>VLOOKUP($A522,Points!$B$2:$U$1000,12,FALSE)</f>
        <v>#N/A</v>
      </c>
      <c r="I522" s="11" t="e">
        <f>VLOOKUP($A522,Points!$B$2:$U$1000,18,FALSE)</f>
        <v>#N/A</v>
      </c>
      <c r="J522" s="11" t="e">
        <f>VLOOKUP(A522,HitBlock!$B$2:$I$1000,6,FALSE)</f>
        <v>#N/A</v>
      </c>
      <c r="K522" s="11" t="e">
        <f>VLOOKUP(A522,HitBlock!$B$2:$I$1000,8,FALSE)</f>
        <v>#N/A</v>
      </c>
      <c r="L522" s="33" t="e">
        <f>VLOOKUP($A522,Points!$B$2:$U$1000,20,FALSE)</f>
        <v>#N/A</v>
      </c>
    </row>
    <row r="523" spans="1:12" x14ac:dyDescent="0.25">
      <c r="A523" s="11" t="s">
        <v>506</v>
      </c>
      <c r="B523" s="11" t="e">
        <f>VLOOKUP(A523,Points!$B$2:$U$1000,5,FALSE)</f>
        <v>#N/A</v>
      </c>
      <c r="C523" s="11" t="e">
        <f>VLOOKUP($A523,Points!$B$2:$U$1000,6,FALSE)</f>
        <v>#N/A</v>
      </c>
      <c r="D523" s="11" t="e">
        <f>VLOOKUP($A523,Points!$B$2:$U$1000,7,FALSE)</f>
        <v>#N/A</v>
      </c>
      <c r="E523" s="11" t="e">
        <f>VLOOKUP($A523,Points!$B$2:$U$1000,8,FALSE)</f>
        <v>#N/A</v>
      </c>
      <c r="F523" s="11" t="e">
        <f>VLOOKUP($A523,Points!$B$2:$U$1000,9,FALSE)</f>
        <v>#N/A</v>
      </c>
      <c r="G523" s="11" t="e">
        <f>VLOOKUP($A523,Points!$B$2:$U$1000,10,FALSE)</f>
        <v>#N/A</v>
      </c>
      <c r="H523" s="11" t="e">
        <f>VLOOKUP($A523,Points!$B$2:$U$1000,12,FALSE)</f>
        <v>#N/A</v>
      </c>
      <c r="I523" s="11" t="e">
        <f>VLOOKUP($A523,Points!$B$2:$U$1000,18,FALSE)</f>
        <v>#N/A</v>
      </c>
      <c r="J523" s="11" t="e">
        <f>VLOOKUP(A523,HitBlock!$B$2:$I$1000,6,FALSE)</f>
        <v>#N/A</v>
      </c>
      <c r="K523" s="11" t="e">
        <f>VLOOKUP(A523,HitBlock!$B$2:$I$1000,8,FALSE)</f>
        <v>#N/A</v>
      </c>
      <c r="L523" s="33" t="e">
        <f>VLOOKUP($A523,Points!$B$2:$U$1000,20,FALSE)</f>
        <v>#N/A</v>
      </c>
    </row>
    <row r="524" spans="1:12" x14ac:dyDescent="0.25">
      <c r="A524" s="11" t="s">
        <v>591</v>
      </c>
      <c r="B524" s="11" t="e">
        <f>VLOOKUP(A524,Points!$B$2:$U$1000,5,FALSE)</f>
        <v>#N/A</v>
      </c>
      <c r="C524" s="11" t="e">
        <f>VLOOKUP($A524,Points!$B$2:$U$1000,6,FALSE)</f>
        <v>#N/A</v>
      </c>
      <c r="D524" s="11" t="e">
        <f>VLOOKUP($A524,Points!$B$2:$U$1000,7,FALSE)</f>
        <v>#N/A</v>
      </c>
      <c r="E524" s="11" t="e">
        <f>VLOOKUP($A524,Points!$B$2:$U$1000,8,FALSE)</f>
        <v>#N/A</v>
      </c>
      <c r="F524" s="11" t="e">
        <f>VLOOKUP($A524,Points!$B$2:$U$1000,9,FALSE)</f>
        <v>#N/A</v>
      </c>
      <c r="G524" s="11" t="e">
        <f>VLOOKUP($A524,Points!$B$2:$U$1000,10,FALSE)</f>
        <v>#N/A</v>
      </c>
      <c r="H524" s="11" t="e">
        <f>VLOOKUP($A524,Points!$B$2:$U$1000,12,FALSE)</f>
        <v>#N/A</v>
      </c>
      <c r="I524" s="11" t="e">
        <f>VLOOKUP($A524,Points!$B$2:$U$1000,18,FALSE)</f>
        <v>#N/A</v>
      </c>
      <c r="J524" s="11" t="e">
        <f>VLOOKUP(A524,HitBlock!$B$2:$I$1000,6,FALSE)</f>
        <v>#N/A</v>
      </c>
      <c r="K524" s="11" t="e">
        <f>VLOOKUP(A524,HitBlock!$B$2:$I$1000,8,FALSE)</f>
        <v>#N/A</v>
      </c>
      <c r="L524" s="33" t="e">
        <f>VLOOKUP($A524,Points!$B$2:$U$1000,20,FALSE)</f>
        <v>#N/A</v>
      </c>
    </row>
    <row r="525" spans="1:12" x14ac:dyDescent="0.25">
      <c r="A525" s="11" t="s">
        <v>556</v>
      </c>
      <c r="B525" s="11" t="e">
        <f>VLOOKUP(A525,Points!$B$2:$U$1000,5,FALSE)</f>
        <v>#N/A</v>
      </c>
      <c r="C525" s="11" t="e">
        <f>VLOOKUP($A525,Points!$B$2:$U$1000,6,FALSE)</f>
        <v>#N/A</v>
      </c>
      <c r="D525" s="11" t="e">
        <f>VLOOKUP($A525,Points!$B$2:$U$1000,7,FALSE)</f>
        <v>#N/A</v>
      </c>
      <c r="E525" s="11" t="e">
        <f>VLOOKUP($A525,Points!$B$2:$U$1000,8,FALSE)</f>
        <v>#N/A</v>
      </c>
      <c r="F525" s="11" t="e">
        <f>VLOOKUP($A525,Points!$B$2:$U$1000,9,FALSE)</f>
        <v>#N/A</v>
      </c>
      <c r="G525" s="11" t="e">
        <f>VLOOKUP($A525,Points!$B$2:$U$1000,10,FALSE)</f>
        <v>#N/A</v>
      </c>
      <c r="H525" s="11" t="e">
        <f>VLOOKUP($A525,Points!$B$2:$U$1000,12,FALSE)</f>
        <v>#N/A</v>
      </c>
      <c r="I525" s="11" t="e">
        <f>VLOOKUP($A525,Points!$B$2:$U$1000,18,FALSE)</f>
        <v>#N/A</v>
      </c>
      <c r="J525" s="11" t="e">
        <f>VLOOKUP(A525,HitBlock!$B$2:$I$1000,6,FALSE)</f>
        <v>#N/A</v>
      </c>
      <c r="K525" s="11" t="e">
        <f>VLOOKUP(A525,HitBlock!$B$2:$I$1000,8,FALSE)</f>
        <v>#N/A</v>
      </c>
      <c r="L525" s="33" t="e">
        <f>VLOOKUP($A525,Points!$B$2:$U$1000,20,FALSE)</f>
        <v>#N/A</v>
      </c>
    </row>
    <row r="526" spans="1:12" x14ac:dyDescent="0.25">
      <c r="A526" s="11" t="s">
        <v>1027</v>
      </c>
      <c r="B526" s="11" t="e">
        <f>VLOOKUP(A526,Points!$B$2:$U$1000,5,FALSE)</f>
        <v>#N/A</v>
      </c>
      <c r="C526" s="11" t="e">
        <f>VLOOKUP($A526,Points!$B$2:$U$1000,6,FALSE)</f>
        <v>#N/A</v>
      </c>
      <c r="D526" s="11" t="e">
        <f>VLOOKUP($A526,Points!$B$2:$U$1000,7,FALSE)</f>
        <v>#N/A</v>
      </c>
      <c r="E526" s="11" t="e">
        <f>VLOOKUP($A526,Points!$B$2:$U$1000,8,FALSE)</f>
        <v>#N/A</v>
      </c>
      <c r="F526" s="11" t="e">
        <f>VLOOKUP($A526,Points!$B$2:$U$1000,9,FALSE)</f>
        <v>#N/A</v>
      </c>
      <c r="G526" s="11" t="e">
        <f>VLOOKUP($A526,Points!$B$2:$U$1000,10,FALSE)</f>
        <v>#N/A</v>
      </c>
      <c r="H526" s="11" t="e">
        <f>VLOOKUP($A526,Points!$B$2:$U$1000,12,FALSE)</f>
        <v>#N/A</v>
      </c>
      <c r="I526" s="11" t="e">
        <f>VLOOKUP($A526,Points!$B$2:$U$1000,18,FALSE)</f>
        <v>#N/A</v>
      </c>
      <c r="J526" s="11" t="e">
        <f>VLOOKUP(A526,HitBlock!$B$2:$I$1000,6,FALSE)</f>
        <v>#N/A</v>
      </c>
      <c r="K526" s="11" t="e">
        <f>VLOOKUP(A526,HitBlock!$B$2:$I$1000,8,FALSE)</f>
        <v>#N/A</v>
      </c>
      <c r="L526" s="33" t="e">
        <f>VLOOKUP($A526,Points!$B$2:$U$1000,20,FALSE)</f>
        <v>#N/A</v>
      </c>
    </row>
    <row r="527" spans="1:12" x14ac:dyDescent="0.25">
      <c r="A527" s="11" t="s">
        <v>1028</v>
      </c>
      <c r="B527" s="11" t="e">
        <f>VLOOKUP(A527,Points!$B$2:$U$1000,5,FALSE)</f>
        <v>#N/A</v>
      </c>
      <c r="C527" s="11" t="e">
        <f>VLOOKUP($A527,Points!$B$2:$U$1000,6,FALSE)</f>
        <v>#N/A</v>
      </c>
      <c r="D527" s="11" t="e">
        <f>VLOOKUP($A527,Points!$B$2:$U$1000,7,FALSE)</f>
        <v>#N/A</v>
      </c>
      <c r="E527" s="11" t="e">
        <f>VLOOKUP($A527,Points!$B$2:$U$1000,8,FALSE)</f>
        <v>#N/A</v>
      </c>
      <c r="F527" s="11" t="e">
        <f>VLOOKUP($A527,Points!$B$2:$U$1000,9,FALSE)</f>
        <v>#N/A</v>
      </c>
      <c r="G527" s="11" t="e">
        <f>VLOOKUP($A527,Points!$B$2:$U$1000,10,FALSE)</f>
        <v>#N/A</v>
      </c>
      <c r="H527" s="11" t="e">
        <f>VLOOKUP($A527,Points!$B$2:$U$1000,12,FALSE)</f>
        <v>#N/A</v>
      </c>
      <c r="I527" s="11" t="e">
        <f>VLOOKUP($A527,Points!$B$2:$U$1000,18,FALSE)</f>
        <v>#N/A</v>
      </c>
      <c r="J527" s="11" t="e">
        <f>VLOOKUP(A527,HitBlock!$B$2:$I$1000,6,FALSE)</f>
        <v>#N/A</v>
      </c>
      <c r="K527" s="11" t="e">
        <f>VLOOKUP(A527,HitBlock!$B$2:$I$1000,8,FALSE)</f>
        <v>#N/A</v>
      </c>
      <c r="L527" s="33" t="e">
        <f>VLOOKUP($A527,Points!$B$2:$U$1000,20,FALSE)</f>
        <v>#N/A</v>
      </c>
    </row>
    <row r="528" spans="1:12" x14ac:dyDescent="0.25">
      <c r="A528" s="11" t="s">
        <v>1029</v>
      </c>
      <c r="B528" s="11" t="e">
        <f>VLOOKUP(A528,Points!$B$2:$U$1000,5,FALSE)</f>
        <v>#N/A</v>
      </c>
      <c r="C528" s="11" t="e">
        <f>VLOOKUP($A528,Points!$B$2:$U$1000,6,FALSE)</f>
        <v>#N/A</v>
      </c>
      <c r="D528" s="11" t="e">
        <f>VLOOKUP($A528,Points!$B$2:$U$1000,7,FALSE)</f>
        <v>#N/A</v>
      </c>
      <c r="E528" s="11" t="e">
        <f>VLOOKUP($A528,Points!$B$2:$U$1000,8,FALSE)</f>
        <v>#N/A</v>
      </c>
      <c r="F528" s="11" t="e">
        <f>VLOOKUP($A528,Points!$B$2:$U$1000,9,FALSE)</f>
        <v>#N/A</v>
      </c>
      <c r="G528" s="11" t="e">
        <f>VLOOKUP($A528,Points!$B$2:$U$1000,10,FALSE)</f>
        <v>#N/A</v>
      </c>
      <c r="H528" s="11" t="e">
        <f>VLOOKUP($A528,Points!$B$2:$U$1000,12,FALSE)</f>
        <v>#N/A</v>
      </c>
      <c r="I528" s="11" t="e">
        <f>VLOOKUP($A528,Points!$B$2:$U$1000,18,FALSE)</f>
        <v>#N/A</v>
      </c>
      <c r="J528" s="11" t="e">
        <f>VLOOKUP(A528,HitBlock!$B$2:$I$1000,6,FALSE)</f>
        <v>#N/A</v>
      </c>
      <c r="K528" s="11" t="e">
        <f>VLOOKUP(A528,HitBlock!$B$2:$I$1000,8,FALSE)</f>
        <v>#N/A</v>
      </c>
      <c r="L528" s="33" t="e">
        <f>VLOOKUP($A528,Points!$B$2:$U$1000,20,FALSE)</f>
        <v>#N/A</v>
      </c>
    </row>
    <row r="529" spans="1:12" x14ac:dyDescent="0.25">
      <c r="A529" s="11" t="s">
        <v>1030</v>
      </c>
      <c r="B529" s="11" t="e">
        <f>VLOOKUP(A529,Points!$B$2:$U$1000,5,FALSE)</f>
        <v>#N/A</v>
      </c>
      <c r="C529" s="11" t="e">
        <f>VLOOKUP($A529,Points!$B$2:$U$1000,6,FALSE)</f>
        <v>#N/A</v>
      </c>
      <c r="D529" s="11" t="e">
        <f>VLOOKUP($A529,Points!$B$2:$U$1000,7,FALSE)</f>
        <v>#N/A</v>
      </c>
      <c r="E529" s="11" t="e">
        <f>VLOOKUP($A529,Points!$B$2:$U$1000,8,FALSE)</f>
        <v>#N/A</v>
      </c>
      <c r="F529" s="11" t="e">
        <f>VLOOKUP($A529,Points!$B$2:$U$1000,9,FALSE)</f>
        <v>#N/A</v>
      </c>
      <c r="G529" s="11" t="e">
        <f>VLOOKUP($A529,Points!$B$2:$U$1000,10,FALSE)</f>
        <v>#N/A</v>
      </c>
      <c r="H529" s="11" t="e">
        <f>VLOOKUP($A529,Points!$B$2:$U$1000,12,FALSE)</f>
        <v>#N/A</v>
      </c>
      <c r="I529" s="11" t="e">
        <f>VLOOKUP($A529,Points!$B$2:$U$1000,18,FALSE)</f>
        <v>#N/A</v>
      </c>
      <c r="J529" s="11" t="e">
        <f>VLOOKUP(A529,HitBlock!$B$2:$I$1000,6,FALSE)</f>
        <v>#N/A</v>
      </c>
      <c r="K529" s="11" t="e">
        <f>VLOOKUP(A529,HitBlock!$B$2:$I$1000,8,FALSE)</f>
        <v>#N/A</v>
      </c>
      <c r="L529" s="33" t="e">
        <f>VLOOKUP($A529,Points!$B$2:$U$1000,20,FALSE)</f>
        <v>#N/A</v>
      </c>
    </row>
    <row r="530" spans="1:12" x14ac:dyDescent="0.25">
      <c r="A530" s="11" t="s">
        <v>752</v>
      </c>
      <c r="B530" s="11" t="e">
        <f>VLOOKUP(A530,Points!$B$2:$U$1000,5,FALSE)</f>
        <v>#N/A</v>
      </c>
      <c r="C530" s="11" t="e">
        <f>VLOOKUP($A530,Points!$B$2:$U$1000,6,FALSE)</f>
        <v>#N/A</v>
      </c>
      <c r="D530" s="11" t="e">
        <f>VLOOKUP($A530,Points!$B$2:$U$1000,7,FALSE)</f>
        <v>#N/A</v>
      </c>
      <c r="E530" s="11" t="e">
        <f>VLOOKUP($A530,Points!$B$2:$U$1000,8,FALSE)</f>
        <v>#N/A</v>
      </c>
      <c r="F530" s="11" t="e">
        <f>VLOOKUP($A530,Points!$B$2:$U$1000,9,FALSE)</f>
        <v>#N/A</v>
      </c>
      <c r="G530" s="11" t="e">
        <f>VLOOKUP($A530,Points!$B$2:$U$1000,10,FALSE)</f>
        <v>#N/A</v>
      </c>
      <c r="H530" s="11" t="e">
        <f>VLOOKUP($A530,Points!$B$2:$U$1000,12,FALSE)</f>
        <v>#N/A</v>
      </c>
      <c r="I530" s="11" t="e">
        <f>VLOOKUP($A530,Points!$B$2:$U$1000,18,FALSE)</f>
        <v>#N/A</v>
      </c>
      <c r="J530" s="11" t="e">
        <f>VLOOKUP(A530,HitBlock!$B$2:$I$1000,6,FALSE)</f>
        <v>#N/A</v>
      </c>
      <c r="K530" s="11" t="e">
        <f>VLOOKUP(A530,HitBlock!$B$2:$I$1000,8,FALSE)</f>
        <v>#N/A</v>
      </c>
      <c r="L530" s="33" t="e">
        <f>VLOOKUP($A530,Points!$B$2:$U$1000,20,FALSE)</f>
        <v>#N/A</v>
      </c>
    </row>
    <row r="531" spans="1:12" x14ac:dyDescent="0.25">
      <c r="A531" s="11" t="s">
        <v>610</v>
      </c>
      <c r="B531" s="11" t="e">
        <f>VLOOKUP(A531,Points!$B$2:$U$1000,5,FALSE)</f>
        <v>#N/A</v>
      </c>
      <c r="C531" s="11" t="e">
        <f>VLOOKUP($A531,Points!$B$2:$U$1000,6,FALSE)</f>
        <v>#N/A</v>
      </c>
      <c r="D531" s="11" t="e">
        <f>VLOOKUP($A531,Points!$B$2:$U$1000,7,FALSE)</f>
        <v>#N/A</v>
      </c>
      <c r="E531" s="11" t="e">
        <f>VLOOKUP($A531,Points!$B$2:$U$1000,8,FALSE)</f>
        <v>#N/A</v>
      </c>
      <c r="F531" s="11" t="e">
        <f>VLOOKUP($A531,Points!$B$2:$U$1000,9,FALSE)</f>
        <v>#N/A</v>
      </c>
      <c r="G531" s="11" t="e">
        <f>VLOOKUP($A531,Points!$B$2:$U$1000,10,FALSE)</f>
        <v>#N/A</v>
      </c>
      <c r="H531" s="11" t="e">
        <f>VLOOKUP($A531,Points!$B$2:$U$1000,12,FALSE)</f>
        <v>#N/A</v>
      </c>
      <c r="I531" s="11" t="e">
        <f>VLOOKUP($A531,Points!$B$2:$U$1000,18,FALSE)</f>
        <v>#N/A</v>
      </c>
      <c r="J531" s="11" t="e">
        <f>VLOOKUP(A531,HitBlock!$B$2:$I$1000,6,FALSE)</f>
        <v>#N/A</v>
      </c>
      <c r="K531" s="11" t="e">
        <f>VLOOKUP(A531,HitBlock!$B$2:$I$1000,8,FALSE)</f>
        <v>#N/A</v>
      </c>
      <c r="L531" s="33" t="e">
        <f>VLOOKUP($A531,Points!$B$2:$U$1000,20,FALSE)</f>
        <v>#N/A</v>
      </c>
    </row>
    <row r="532" spans="1:12" x14ac:dyDescent="0.25">
      <c r="A532" s="11" t="s">
        <v>485</v>
      </c>
      <c r="B532" s="11" t="e">
        <f>VLOOKUP(A532,Points!$B$2:$U$1000,5,FALSE)</f>
        <v>#N/A</v>
      </c>
      <c r="C532" s="11" t="e">
        <f>VLOOKUP($A532,Points!$B$2:$U$1000,6,FALSE)</f>
        <v>#N/A</v>
      </c>
      <c r="D532" s="11" t="e">
        <f>VLOOKUP($A532,Points!$B$2:$U$1000,7,FALSE)</f>
        <v>#N/A</v>
      </c>
      <c r="E532" s="11" t="e">
        <f>VLOOKUP($A532,Points!$B$2:$U$1000,8,FALSE)</f>
        <v>#N/A</v>
      </c>
      <c r="F532" s="11" t="e">
        <f>VLOOKUP($A532,Points!$B$2:$U$1000,9,FALSE)</f>
        <v>#N/A</v>
      </c>
      <c r="G532" s="11" t="e">
        <f>VLOOKUP($A532,Points!$B$2:$U$1000,10,FALSE)</f>
        <v>#N/A</v>
      </c>
      <c r="H532" s="11" t="e">
        <f>VLOOKUP($A532,Points!$B$2:$U$1000,12,FALSE)</f>
        <v>#N/A</v>
      </c>
      <c r="I532" s="11" t="e">
        <f>VLOOKUP($A532,Points!$B$2:$U$1000,18,FALSE)</f>
        <v>#N/A</v>
      </c>
      <c r="J532" s="11" t="e">
        <f>VLOOKUP(A532,HitBlock!$B$2:$I$1000,6,FALSE)</f>
        <v>#N/A</v>
      </c>
      <c r="K532" s="11" t="e">
        <f>VLOOKUP(A532,HitBlock!$B$2:$I$1000,8,FALSE)</f>
        <v>#N/A</v>
      </c>
      <c r="L532" s="33" t="e">
        <f>VLOOKUP($A532,Points!$B$2:$U$1000,20,FALSE)</f>
        <v>#N/A</v>
      </c>
    </row>
    <row r="533" spans="1:12" x14ac:dyDescent="0.25">
      <c r="A533" s="11" t="s">
        <v>720</v>
      </c>
      <c r="B533" s="11" t="e">
        <f>VLOOKUP(A533,Points!$B$2:$U$1000,5,FALSE)</f>
        <v>#N/A</v>
      </c>
      <c r="C533" s="11" t="e">
        <f>VLOOKUP($A533,Points!$B$2:$U$1000,6,FALSE)</f>
        <v>#N/A</v>
      </c>
      <c r="D533" s="11" t="e">
        <f>VLOOKUP($A533,Points!$B$2:$U$1000,7,FALSE)</f>
        <v>#N/A</v>
      </c>
      <c r="E533" s="11" t="e">
        <f>VLOOKUP($A533,Points!$B$2:$U$1000,8,FALSE)</f>
        <v>#N/A</v>
      </c>
      <c r="F533" s="11" t="e">
        <f>VLOOKUP($A533,Points!$B$2:$U$1000,9,FALSE)</f>
        <v>#N/A</v>
      </c>
      <c r="G533" s="11" t="e">
        <f>VLOOKUP($A533,Points!$B$2:$U$1000,10,FALSE)</f>
        <v>#N/A</v>
      </c>
      <c r="H533" s="11" t="e">
        <f>VLOOKUP($A533,Points!$B$2:$U$1000,12,FALSE)</f>
        <v>#N/A</v>
      </c>
      <c r="I533" s="11" t="e">
        <f>VLOOKUP($A533,Points!$B$2:$U$1000,18,FALSE)</f>
        <v>#N/A</v>
      </c>
      <c r="J533" s="11" t="e">
        <f>VLOOKUP(A533,HitBlock!$B$2:$I$1000,6,FALSE)</f>
        <v>#N/A</v>
      </c>
      <c r="K533" s="11" t="e">
        <f>VLOOKUP(A533,HitBlock!$B$2:$I$1000,8,FALSE)</f>
        <v>#N/A</v>
      </c>
      <c r="L533" s="33" t="e">
        <f>VLOOKUP($A533,Points!$B$2:$U$1000,20,FALSE)</f>
        <v>#N/A</v>
      </c>
    </row>
    <row r="534" spans="1:12" x14ac:dyDescent="0.25">
      <c r="A534" s="11" t="s">
        <v>760</v>
      </c>
      <c r="B534" s="11" t="e">
        <f>VLOOKUP(A534,Points!$B$2:$U$1000,5,FALSE)</f>
        <v>#N/A</v>
      </c>
      <c r="C534" s="11" t="e">
        <f>VLOOKUP($A534,Points!$B$2:$U$1000,6,FALSE)</f>
        <v>#N/A</v>
      </c>
      <c r="D534" s="11" t="e">
        <f>VLOOKUP($A534,Points!$B$2:$U$1000,7,FALSE)</f>
        <v>#N/A</v>
      </c>
      <c r="E534" s="11" t="e">
        <f>VLOOKUP($A534,Points!$B$2:$U$1000,8,FALSE)</f>
        <v>#N/A</v>
      </c>
      <c r="F534" s="11" t="e">
        <f>VLOOKUP($A534,Points!$B$2:$U$1000,9,FALSE)</f>
        <v>#N/A</v>
      </c>
      <c r="G534" s="11" t="e">
        <f>VLOOKUP($A534,Points!$B$2:$U$1000,10,FALSE)</f>
        <v>#N/A</v>
      </c>
      <c r="H534" s="11" t="e">
        <f>VLOOKUP($A534,Points!$B$2:$U$1000,12,FALSE)</f>
        <v>#N/A</v>
      </c>
      <c r="I534" s="11" t="e">
        <f>VLOOKUP($A534,Points!$B$2:$U$1000,18,FALSE)</f>
        <v>#N/A</v>
      </c>
      <c r="J534" s="11" t="e">
        <f>VLOOKUP(A534,HitBlock!$B$2:$I$1000,6,FALSE)</f>
        <v>#N/A</v>
      </c>
      <c r="K534" s="11" t="e">
        <f>VLOOKUP(A534,HitBlock!$B$2:$I$1000,8,FALSE)</f>
        <v>#N/A</v>
      </c>
      <c r="L534" s="33" t="e">
        <f>VLOOKUP($A534,Points!$B$2:$U$1000,20,FALSE)</f>
        <v>#N/A</v>
      </c>
    </row>
    <row r="535" spans="1:12" x14ac:dyDescent="0.25">
      <c r="A535" s="4" t="s">
        <v>230</v>
      </c>
      <c r="B535" s="11" t="e">
        <f>VLOOKUP(A535,Points!$B$2:$U$1000,5,FALSE)</f>
        <v>#N/A</v>
      </c>
      <c r="C535" s="11" t="e">
        <f>VLOOKUP($A535,Points!$B$2:$U$1000,6,FALSE)</f>
        <v>#N/A</v>
      </c>
      <c r="D535" s="11" t="e">
        <f>VLOOKUP($A535,Points!$B$2:$U$1000,7,FALSE)</f>
        <v>#N/A</v>
      </c>
      <c r="E535" s="11" t="e">
        <f>VLOOKUP($A535,Points!$B$2:$U$1000,8,FALSE)</f>
        <v>#N/A</v>
      </c>
      <c r="F535" s="11" t="e">
        <f>VLOOKUP($A535,Points!$B$2:$U$1000,9,FALSE)</f>
        <v>#N/A</v>
      </c>
      <c r="G535" s="11" t="e">
        <f>VLOOKUP($A535,Points!$B$2:$U$1000,10,FALSE)</f>
        <v>#N/A</v>
      </c>
      <c r="H535" s="11" t="e">
        <f>VLOOKUP($A535,Points!$B$2:$U$1000,12,FALSE)</f>
        <v>#N/A</v>
      </c>
      <c r="I535" s="11" t="e">
        <f>VLOOKUP($A535,Points!$B$2:$U$1000,18,FALSE)</f>
        <v>#N/A</v>
      </c>
      <c r="J535" s="11" t="e">
        <f>VLOOKUP(A535,HitBlock!$B$2:$I$1000,6,FALSE)</f>
        <v>#N/A</v>
      </c>
      <c r="K535" s="11" t="e">
        <f>VLOOKUP(A535,HitBlock!$B$2:$I$1000,8,FALSE)</f>
        <v>#N/A</v>
      </c>
      <c r="L535" s="33" t="e">
        <f>VLOOKUP($A535,Points!$B$2:$U$1000,20,FALSE)</f>
        <v>#N/A</v>
      </c>
    </row>
    <row r="536" spans="1:12" x14ac:dyDescent="0.25">
      <c r="A536" s="4" t="s">
        <v>618</v>
      </c>
      <c r="B536" s="11" t="e">
        <f>VLOOKUP(A536,Points!$B$2:$U$1000,5,FALSE)</f>
        <v>#N/A</v>
      </c>
      <c r="C536" s="11" t="e">
        <f>VLOOKUP($A536,Points!$B$2:$U$1000,6,FALSE)</f>
        <v>#N/A</v>
      </c>
      <c r="D536" s="11" t="e">
        <f>VLOOKUP($A536,Points!$B$2:$U$1000,7,FALSE)</f>
        <v>#N/A</v>
      </c>
      <c r="E536" s="11" t="e">
        <f>VLOOKUP($A536,Points!$B$2:$U$1000,8,FALSE)</f>
        <v>#N/A</v>
      </c>
      <c r="F536" s="11" t="e">
        <f>VLOOKUP($A536,Points!$B$2:$U$1000,9,FALSE)</f>
        <v>#N/A</v>
      </c>
      <c r="G536" s="11" t="e">
        <f>VLOOKUP($A536,Points!$B$2:$U$1000,10,FALSE)</f>
        <v>#N/A</v>
      </c>
      <c r="H536" s="11" t="e">
        <f>VLOOKUP($A536,Points!$B$2:$U$1000,12,FALSE)</f>
        <v>#N/A</v>
      </c>
      <c r="I536" s="11" t="e">
        <f>VLOOKUP($A536,Points!$B$2:$U$1000,18,FALSE)</f>
        <v>#N/A</v>
      </c>
      <c r="J536" s="11" t="e">
        <f>VLOOKUP(A536,HitBlock!$B$2:$I$1000,6,FALSE)</f>
        <v>#N/A</v>
      </c>
      <c r="K536" s="11" t="e">
        <f>VLOOKUP(A536,HitBlock!$B$2:$I$1000,8,FALSE)</f>
        <v>#N/A</v>
      </c>
      <c r="L536" s="33" t="e">
        <f>VLOOKUP($A536,Points!$B$2:$U$1000,20,FALSE)</f>
        <v>#N/A</v>
      </c>
    </row>
    <row r="537" spans="1:12" x14ac:dyDescent="0.25">
      <c r="A537" s="4" t="s">
        <v>620</v>
      </c>
      <c r="B537" s="11" t="e">
        <f>VLOOKUP(A537,Points!$B$2:$U$1000,5,FALSE)</f>
        <v>#N/A</v>
      </c>
      <c r="C537" s="11" t="e">
        <f>VLOOKUP($A537,Points!$B$2:$U$1000,6,FALSE)</f>
        <v>#N/A</v>
      </c>
      <c r="D537" s="11" t="e">
        <f>VLOOKUP($A537,Points!$B$2:$U$1000,7,FALSE)</f>
        <v>#N/A</v>
      </c>
      <c r="E537" s="11" t="e">
        <f>VLOOKUP($A537,Points!$B$2:$U$1000,8,FALSE)</f>
        <v>#N/A</v>
      </c>
      <c r="F537" s="11" t="e">
        <f>VLOOKUP($A537,Points!$B$2:$U$1000,9,FALSE)</f>
        <v>#N/A</v>
      </c>
      <c r="G537" s="11" t="e">
        <f>VLOOKUP($A537,Points!$B$2:$U$1000,10,FALSE)</f>
        <v>#N/A</v>
      </c>
      <c r="H537" s="11" t="e">
        <f>VLOOKUP($A537,Points!$B$2:$U$1000,12,FALSE)</f>
        <v>#N/A</v>
      </c>
      <c r="I537" s="11" t="e">
        <f>VLOOKUP($A537,Points!$B$2:$U$1000,18,FALSE)</f>
        <v>#N/A</v>
      </c>
      <c r="J537" s="11" t="e">
        <f>VLOOKUP(A537,HitBlock!$B$2:$I$1000,6,FALSE)</f>
        <v>#N/A</v>
      </c>
      <c r="K537" s="11" t="e">
        <f>VLOOKUP(A537,HitBlock!$B$2:$I$1000,8,FALSE)</f>
        <v>#N/A</v>
      </c>
      <c r="L537" s="33" t="e">
        <f>VLOOKUP($A537,Points!$B$2:$U$1000,20,FALSE)</f>
        <v>#N/A</v>
      </c>
    </row>
    <row r="538" spans="1:12" x14ac:dyDescent="0.25">
      <c r="A538" s="4" t="s">
        <v>686</v>
      </c>
      <c r="B538" s="11" t="e">
        <f>VLOOKUP(A538,Points!$B$2:$U$1000,5,FALSE)</f>
        <v>#N/A</v>
      </c>
      <c r="C538" s="11" t="e">
        <f>VLOOKUP($A538,Points!$B$2:$U$1000,6,FALSE)</f>
        <v>#N/A</v>
      </c>
      <c r="D538" s="11" t="e">
        <f>VLOOKUP($A538,Points!$B$2:$U$1000,7,FALSE)</f>
        <v>#N/A</v>
      </c>
      <c r="E538" s="11" t="e">
        <f>VLOOKUP($A538,Points!$B$2:$U$1000,8,FALSE)</f>
        <v>#N/A</v>
      </c>
      <c r="F538" s="11" t="e">
        <f>VLOOKUP($A538,Points!$B$2:$U$1000,9,FALSE)</f>
        <v>#N/A</v>
      </c>
      <c r="G538" s="11" t="e">
        <f>VLOOKUP($A538,Points!$B$2:$U$1000,10,FALSE)</f>
        <v>#N/A</v>
      </c>
      <c r="H538" s="11" t="e">
        <f>VLOOKUP($A538,Points!$B$2:$U$1000,12,FALSE)</f>
        <v>#N/A</v>
      </c>
      <c r="I538" s="11" t="e">
        <f>VLOOKUP($A538,Points!$B$2:$U$1000,18,FALSE)</f>
        <v>#N/A</v>
      </c>
      <c r="J538" s="11" t="e">
        <f>VLOOKUP(A538,HitBlock!$B$2:$I$1000,6,FALSE)</f>
        <v>#N/A</v>
      </c>
      <c r="K538" s="11" t="e">
        <f>VLOOKUP(A538,HitBlock!$B$2:$I$1000,8,FALSE)</f>
        <v>#N/A</v>
      </c>
      <c r="L538" s="33" t="e">
        <f>VLOOKUP($A538,Points!$B$2:$U$1000,20,FALSE)</f>
        <v>#N/A</v>
      </c>
    </row>
    <row r="539" spans="1:12" x14ac:dyDescent="0.25">
      <c r="A539" s="4" t="s">
        <v>790</v>
      </c>
      <c r="B539" s="11" t="e">
        <f>VLOOKUP(A539,Points!$B$2:$U$1000,5,FALSE)</f>
        <v>#N/A</v>
      </c>
      <c r="C539" s="11" t="e">
        <f>VLOOKUP($A539,Points!$B$2:$U$1000,6,FALSE)</f>
        <v>#N/A</v>
      </c>
      <c r="D539" s="11" t="e">
        <f>VLOOKUP($A539,Points!$B$2:$U$1000,7,FALSE)</f>
        <v>#N/A</v>
      </c>
      <c r="E539" s="11" t="e">
        <f>VLOOKUP($A539,Points!$B$2:$U$1000,8,FALSE)</f>
        <v>#N/A</v>
      </c>
      <c r="F539" s="11" t="e">
        <f>VLOOKUP($A539,Points!$B$2:$U$1000,9,FALSE)</f>
        <v>#N/A</v>
      </c>
      <c r="G539" s="11" t="e">
        <f>VLOOKUP($A539,Points!$B$2:$U$1000,10,FALSE)</f>
        <v>#N/A</v>
      </c>
      <c r="H539" s="11" t="e">
        <f>VLOOKUP($A539,Points!$B$2:$U$1000,12,FALSE)</f>
        <v>#N/A</v>
      </c>
      <c r="I539" s="11" t="e">
        <f>VLOOKUP($A539,Points!$B$2:$U$1000,18,FALSE)</f>
        <v>#N/A</v>
      </c>
      <c r="J539" s="11" t="e">
        <f>VLOOKUP(A539,HitBlock!$B$2:$I$1000,6,FALSE)</f>
        <v>#N/A</v>
      </c>
      <c r="K539" s="11" t="e">
        <f>VLOOKUP(A539,HitBlock!$B$2:$I$1000,8,FALSE)</f>
        <v>#N/A</v>
      </c>
      <c r="L539" s="33" t="e">
        <f>VLOOKUP($A539,Points!$B$2:$U$1000,20,FALSE)</f>
        <v>#N/A</v>
      </c>
    </row>
    <row r="540" spans="1:12" x14ac:dyDescent="0.25">
      <c r="A540" s="4" t="s">
        <v>627</v>
      </c>
      <c r="B540" s="11" t="e">
        <f>VLOOKUP(A540,Points!$B$2:$U$1000,5,FALSE)</f>
        <v>#N/A</v>
      </c>
      <c r="C540" s="11" t="e">
        <f>VLOOKUP($A540,Points!$B$2:$U$1000,6,FALSE)</f>
        <v>#N/A</v>
      </c>
      <c r="D540" s="11" t="e">
        <f>VLOOKUP($A540,Points!$B$2:$U$1000,7,FALSE)</f>
        <v>#N/A</v>
      </c>
      <c r="E540" s="11" t="e">
        <f>VLOOKUP($A540,Points!$B$2:$U$1000,8,FALSE)</f>
        <v>#N/A</v>
      </c>
      <c r="F540" s="11" t="e">
        <f>VLOOKUP($A540,Points!$B$2:$U$1000,9,FALSE)</f>
        <v>#N/A</v>
      </c>
      <c r="G540" s="11" t="e">
        <f>VLOOKUP($A540,Points!$B$2:$U$1000,10,FALSE)</f>
        <v>#N/A</v>
      </c>
      <c r="H540" s="11" t="e">
        <f>VLOOKUP($A540,Points!$B$2:$U$1000,12,FALSE)</f>
        <v>#N/A</v>
      </c>
      <c r="I540" s="11" t="e">
        <f>VLOOKUP($A540,Points!$B$2:$U$1000,18,FALSE)</f>
        <v>#N/A</v>
      </c>
      <c r="J540" s="11" t="e">
        <f>VLOOKUP(A540,HitBlock!$B$2:$I$1000,6,FALSE)</f>
        <v>#N/A</v>
      </c>
      <c r="K540" s="11" t="e">
        <f>VLOOKUP(A540,HitBlock!$B$2:$I$1000,8,FALSE)</f>
        <v>#N/A</v>
      </c>
      <c r="L540" s="33" t="e">
        <f>VLOOKUP($A540,Points!$B$2:$U$1000,20,FALSE)</f>
        <v>#N/A</v>
      </c>
    </row>
    <row r="541" spans="1:12" x14ac:dyDescent="0.25">
      <c r="A541" s="4" t="s">
        <v>410</v>
      </c>
      <c r="B541" s="11" t="e">
        <f>VLOOKUP(A541,Points!$B$2:$U$1000,5,FALSE)</f>
        <v>#N/A</v>
      </c>
      <c r="C541" s="11" t="e">
        <f>VLOOKUP($A541,Points!$B$2:$U$1000,6,FALSE)</f>
        <v>#N/A</v>
      </c>
      <c r="D541" s="11" t="e">
        <f>VLOOKUP($A541,Points!$B$2:$U$1000,7,FALSE)</f>
        <v>#N/A</v>
      </c>
      <c r="E541" s="11" t="e">
        <f>VLOOKUP($A541,Points!$B$2:$U$1000,8,FALSE)</f>
        <v>#N/A</v>
      </c>
      <c r="F541" s="11" t="e">
        <f>VLOOKUP($A541,Points!$B$2:$U$1000,9,FALSE)</f>
        <v>#N/A</v>
      </c>
      <c r="G541" s="11" t="e">
        <f>VLOOKUP($A541,Points!$B$2:$U$1000,10,FALSE)</f>
        <v>#N/A</v>
      </c>
      <c r="H541" s="11" t="e">
        <f>VLOOKUP($A541,Points!$B$2:$U$1000,12,FALSE)</f>
        <v>#N/A</v>
      </c>
      <c r="I541" s="11" t="e">
        <f>VLOOKUP($A541,Points!$B$2:$U$1000,18,FALSE)</f>
        <v>#N/A</v>
      </c>
      <c r="J541" s="11" t="e">
        <f>VLOOKUP(A541,HitBlock!$B$2:$I$1000,6,FALSE)</f>
        <v>#N/A</v>
      </c>
      <c r="K541" s="11" t="e">
        <f>VLOOKUP(A541,HitBlock!$B$2:$I$1000,8,FALSE)</f>
        <v>#N/A</v>
      </c>
      <c r="L541" s="33" t="e">
        <f>VLOOKUP($A541,Points!$B$2:$U$1000,20,FALSE)</f>
        <v>#N/A</v>
      </c>
    </row>
    <row r="542" spans="1:12" x14ac:dyDescent="0.25">
      <c r="A542" s="4" t="s">
        <v>854</v>
      </c>
      <c r="B542" s="11" t="e">
        <f>VLOOKUP(A542,Points!$B$2:$U$1000,5,FALSE)</f>
        <v>#N/A</v>
      </c>
      <c r="C542" s="11" t="e">
        <f>VLOOKUP($A542,Points!$B$2:$U$1000,6,FALSE)</f>
        <v>#N/A</v>
      </c>
      <c r="D542" s="11" t="e">
        <f>VLOOKUP($A542,Points!$B$2:$U$1000,7,FALSE)</f>
        <v>#N/A</v>
      </c>
      <c r="E542" s="11" t="e">
        <f>VLOOKUP($A542,Points!$B$2:$U$1000,8,FALSE)</f>
        <v>#N/A</v>
      </c>
      <c r="F542" s="11" t="e">
        <f>VLOOKUP($A542,Points!$B$2:$U$1000,9,FALSE)</f>
        <v>#N/A</v>
      </c>
      <c r="G542" s="11" t="e">
        <f>VLOOKUP($A542,Points!$B$2:$U$1000,10,FALSE)</f>
        <v>#N/A</v>
      </c>
      <c r="H542" s="11" t="e">
        <f>VLOOKUP($A542,Points!$B$2:$U$1000,12,FALSE)</f>
        <v>#N/A</v>
      </c>
      <c r="I542" s="11" t="e">
        <f>VLOOKUP($A542,Points!$B$2:$U$1000,18,FALSE)</f>
        <v>#N/A</v>
      </c>
      <c r="J542" s="11" t="e">
        <f>VLOOKUP(A542,HitBlock!$B$2:$I$1000,6,FALSE)</f>
        <v>#N/A</v>
      </c>
      <c r="K542" s="11" t="e">
        <f>VLOOKUP(A542,HitBlock!$B$2:$I$1000,8,FALSE)</f>
        <v>#N/A</v>
      </c>
      <c r="L542" s="33" t="e">
        <f>VLOOKUP($A542,Points!$B$2:$U$1000,20,FALSE)</f>
        <v>#N/A</v>
      </c>
    </row>
    <row r="543" spans="1:12" x14ac:dyDescent="0.25">
      <c r="A543" s="4" t="s">
        <v>157</v>
      </c>
      <c r="B543" s="11" t="e">
        <f>VLOOKUP(A543,Points!$B$2:$U$1000,5,FALSE)</f>
        <v>#N/A</v>
      </c>
      <c r="C543" s="11" t="e">
        <f>VLOOKUP($A543,Points!$B$2:$U$1000,6,FALSE)</f>
        <v>#N/A</v>
      </c>
      <c r="D543" s="11" t="e">
        <f>VLOOKUP($A543,Points!$B$2:$U$1000,7,FALSE)</f>
        <v>#N/A</v>
      </c>
      <c r="E543" s="11" t="e">
        <f>VLOOKUP($A543,Points!$B$2:$U$1000,8,FALSE)</f>
        <v>#N/A</v>
      </c>
      <c r="F543" s="11" t="e">
        <f>VLOOKUP($A543,Points!$B$2:$U$1000,9,FALSE)</f>
        <v>#N/A</v>
      </c>
      <c r="G543" s="11" t="e">
        <f>VLOOKUP($A543,Points!$B$2:$U$1000,10,FALSE)</f>
        <v>#N/A</v>
      </c>
      <c r="H543" s="11" t="e">
        <f>VLOOKUP($A543,Points!$B$2:$U$1000,12,FALSE)</f>
        <v>#N/A</v>
      </c>
      <c r="I543" s="11" t="e">
        <f>VLOOKUP($A543,Points!$B$2:$U$1000,18,FALSE)</f>
        <v>#N/A</v>
      </c>
      <c r="J543" s="11" t="e">
        <f>VLOOKUP(A543,HitBlock!$B$2:$I$1000,6,FALSE)</f>
        <v>#N/A</v>
      </c>
      <c r="K543" s="11" t="e">
        <f>VLOOKUP(A543,HitBlock!$B$2:$I$1000,8,FALSE)</f>
        <v>#N/A</v>
      </c>
      <c r="L543" s="33" t="e">
        <f>VLOOKUP($A543,Points!$B$2:$U$1000,20,FALSE)</f>
        <v>#N/A</v>
      </c>
    </row>
    <row r="544" spans="1:12" x14ac:dyDescent="0.25">
      <c r="A544" s="4" t="s">
        <v>1031</v>
      </c>
      <c r="B544" s="11" t="e">
        <f>VLOOKUP(A544,Points!$B$2:$U$1000,5,FALSE)</f>
        <v>#N/A</v>
      </c>
      <c r="C544" s="11" t="e">
        <f>VLOOKUP($A544,Points!$B$2:$U$1000,6,FALSE)</f>
        <v>#N/A</v>
      </c>
      <c r="D544" s="11" t="e">
        <f>VLOOKUP($A544,Points!$B$2:$U$1000,7,FALSE)</f>
        <v>#N/A</v>
      </c>
      <c r="E544" s="11" t="e">
        <f>VLOOKUP($A544,Points!$B$2:$U$1000,8,FALSE)</f>
        <v>#N/A</v>
      </c>
      <c r="F544" s="11" t="e">
        <f>VLOOKUP($A544,Points!$B$2:$U$1000,9,FALSE)</f>
        <v>#N/A</v>
      </c>
      <c r="G544" s="11" t="e">
        <f>VLOOKUP($A544,Points!$B$2:$U$1000,10,FALSE)</f>
        <v>#N/A</v>
      </c>
      <c r="H544" s="11" t="e">
        <f>VLOOKUP($A544,Points!$B$2:$U$1000,12,FALSE)</f>
        <v>#N/A</v>
      </c>
      <c r="I544" s="11" t="e">
        <f>VLOOKUP($A544,Points!$B$2:$U$1000,18,FALSE)</f>
        <v>#N/A</v>
      </c>
      <c r="J544" s="11" t="e">
        <f>VLOOKUP(A544,HitBlock!$B$2:$I$1000,6,FALSE)</f>
        <v>#N/A</v>
      </c>
      <c r="K544" s="11" t="e">
        <f>VLOOKUP(A544,HitBlock!$B$2:$I$1000,8,FALSE)</f>
        <v>#N/A</v>
      </c>
      <c r="L544" s="33" t="e">
        <f>VLOOKUP($A544,Points!$B$2:$U$1000,20,FALSE)</f>
        <v>#N/A</v>
      </c>
    </row>
    <row r="545" spans="1:12" x14ac:dyDescent="0.25">
      <c r="A545" s="4" t="s">
        <v>190</v>
      </c>
      <c r="B545" s="11" t="e">
        <f>VLOOKUP(A545,Points!$B$2:$U$1000,5,FALSE)</f>
        <v>#N/A</v>
      </c>
      <c r="C545" s="11" t="e">
        <f>VLOOKUP($A545,Points!$B$2:$U$1000,6,FALSE)</f>
        <v>#N/A</v>
      </c>
      <c r="D545" s="11" t="e">
        <f>VLOOKUP($A545,Points!$B$2:$U$1000,7,FALSE)</f>
        <v>#N/A</v>
      </c>
      <c r="E545" s="11" t="e">
        <f>VLOOKUP($A545,Points!$B$2:$U$1000,8,FALSE)</f>
        <v>#N/A</v>
      </c>
      <c r="F545" s="11" t="e">
        <f>VLOOKUP($A545,Points!$B$2:$U$1000,9,FALSE)</f>
        <v>#N/A</v>
      </c>
      <c r="G545" s="11" t="e">
        <f>VLOOKUP($A545,Points!$B$2:$U$1000,10,FALSE)</f>
        <v>#N/A</v>
      </c>
      <c r="H545" s="11" t="e">
        <f>VLOOKUP($A545,Points!$B$2:$U$1000,12,FALSE)</f>
        <v>#N/A</v>
      </c>
      <c r="I545" s="11" t="e">
        <f>VLOOKUP($A545,Points!$B$2:$U$1000,18,FALSE)</f>
        <v>#N/A</v>
      </c>
      <c r="J545" s="11" t="e">
        <f>VLOOKUP(A545,HitBlock!$B$2:$I$1000,6,FALSE)</f>
        <v>#N/A</v>
      </c>
      <c r="K545" s="11" t="e">
        <f>VLOOKUP(A545,HitBlock!$B$2:$I$1000,8,FALSE)</f>
        <v>#N/A</v>
      </c>
      <c r="L545" s="33" t="e">
        <f>VLOOKUP($A545,Points!$B$2:$U$1000,20,FALSE)</f>
        <v>#N/A</v>
      </c>
    </row>
    <row r="546" spans="1:12" x14ac:dyDescent="0.25">
      <c r="A546" s="4" t="s">
        <v>732</v>
      </c>
      <c r="B546" s="11" t="e">
        <f>VLOOKUP(A546,Points!$B$2:$U$1000,5,FALSE)</f>
        <v>#N/A</v>
      </c>
      <c r="C546" s="11" t="e">
        <f>VLOOKUP($A546,Points!$B$2:$U$1000,6,FALSE)</f>
        <v>#N/A</v>
      </c>
      <c r="D546" s="11" t="e">
        <f>VLOOKUP($A546,Points!$B$2:$U$1000,7,FALSE)</f>
        <v>#N/A</v>
      </c>
      <c r="E546" s="11" t="e">
        <f>VLOOKUP($A546,Points!$B$2:$U$1000,8,FALSE)</f>
        <v>#N/A</v>
      </c>
      <c r="F546" s="11" t="e">
        <f>VLOOKUP($A546,Points!$B$2:$U$1000,9,FALSE)</f>
        <v>#N/A</v>
      </c>
      <c r="G546" s="11" t="e">
        <f>VLOOKUP($A546,Points!$B$2:$U$1000,10,FALSE)</f>
        <v>#N/A</v>
      </c>
      <c r="H546" s="11" t="e">
        <f>VLOOKUP($A546,Points!$B$2:$U$1000,12,FALSE)</f>
        <v>#N/A</v>
      </c>
      <c r="I546" s="11" t="e">
        <f>VLOOKUP($A546,Points!$B$2:$U$1000,18,FALSE)</f>
        <v>#N/A</v>
      </c>
      <c r="J546" s="11" t="e">
        <f>VLOOKUP(A546,HitBlock!$B$2:$I$1000,6,FALSE)</f>
        <v>#N/A</v>
      </c>
      <c r="K546" s="11" t="e">
        <f>VLOOKUP(A546,HitBlock!$B$2:$I$1000,8,FALSE)</f>
        <v>#N/A</v>
      </c>
      <c r="L546" s="33" t="e">
        <f>VLOOKUP($A546,Points!$B$2:$U$1000,20,FALSE)</f>
        <v>#N/A</v>
      </c>
    </row>
    <row r="547" spans="1:12" x14ac:dyDescent="0.25">
      <c r="A547" s="4" t="s">
        <v>1032</v>
      </c>
      <c r="B547" s="11" t="e">
        <f>VLOOKUP(A547,Points!$B$2:$U$1000,5,FALSE)</f>
        <v>#N/A</v>
      </c>
      <c r="C547" s="11" t="e">
        <f>VLOOKUP($A547,Points!$B$2:$U$1000,6,FALSE)</f>
        <v>#N/A</v>
      </c>
      <c r="D547" s="11" t="e">
        <f>VLOOKUP($A547,Points!$B$2:$U$1000,7,FALSE)</f>
        <v>#N/A</v>
      </c>
      <c r="E547" s="11" t="e">
        <f>VLOOKUP($A547,Points!$B$2:$U$1000,8,FALSE)</f>
        <v>#N/A</v>
      </c>
      <c r="F547" s="11" t="e">
        <f>VLOOKUP($A547,Points!$B$2:$U$1000,9,FALSE)</f>
        <v>#N/A</v>
      </c>
      <c r="G547" s="11" t="e">
        <f>VLOOKUP($A547,Points!$B$2:$U$1000,10,FALSE)</f>
        <v>#N/A</v>
      </c>
      <c r="H547" s="11" t="e">
        <f>VLOOKUP($A547,Points!$B$2:$U$1000,12,FALSE)</f>
        <v>#N/A</v>
      </c>
      <c r="I547" s="11" t="e">
        <f>VLOOKUP($A547,Points!$B$2:$U$1000,18,FALSE)</f>
        <v>#N/A</v>
      </c>
      <c r="J547" s="11" t="e">
        <f>VLOOKUP(A547,HitBlock!$B$2:$I$1000,6,FALSE)</f>
        <v>#N/A</v>
      </c>
      <c r="K547" s="11" t="e">
        <f>VLOOKUP(A547,HitBlock!$B$2:$I$1000,8,FALSE)</f>
        <v>#N/A</v>
      </c>
      <c r="L547" s="33" t="e">
        <f>VLOOKUP($A547,Points!$B$2:$U$1000,20,FALSE)</f>
        <v>#N/A</v>
      </c>
    </row>
    <row r="548" spans="1:12" x14ac:dyDescent="0.25">
      <c r="A548" s="4" t="s">
        <v>560</v>
      </c>
      <c r="B548" s="11" t="e">
        <f>VLOOKUP(A548,Points!$B$2:$U$1000,5,FALSE)</f>
        <v>#N/A</v>
      </c>
      <c r="C548" s="11" t="e">
        <f>VLOOKUP($A548,Points!$B$2:$U$1000,6,FALSE)</f>
        <v>#N/A</v>
      </c>
      <c r="D548" s="11" t="e">
        <f>VLOOKUP($A548,Points!$B$2:$U$1000,7,FALSE)</f>
        <v>#N/A</v>
      </c>
      <c r="E548" s="11" t="e">
        <f>VLOOKUP($A548,Points!$B$2:$U$1000,8,FALSE)</f>
        <v>#N/A</v>
      </c>
      <c r="F548" s="11" t="e">
        <f>VLOOKUP($A548,Points!$B$2:$U$1000,9,FALSE)</f>
        <v>#N/A</v>
      </c>
      <c r="G548" s="11" t="e">
        <f>VLOOKUP($A548,Points!$B$2:$U$1000,10,FALSE)</f>
        <v>#N/A</v>
      </c>
      <c r="H548" s="11" t="e">
        <f>VLOOKUP($A548,Points!$B$2:$U$1000,12,FALSE)</f>
        <v>#N/A</v>
      </c>
      <c r="I548" s="11" t="e">
        <f>VLOOKUP($A548,Points!$B$2:$U$1000,18,FALSE)</f>
        <v>#N/A</v>
      </c>
      <c r="J548" s="11" t="e">
        <f>VLOOKUP(A548,HitBlock!$B$2:$I$1000,6,FALSE)</f>
        <v>#N/A</v>
      </c>
      <c r="K548" s="11" t="e">
        <f>VLOOKUP(A548,HitBlock!$B$2:$I$1000,8,FALSE)</f>
        <v>#N/A</v>
      </c>
      <c r="L548" s="33" t="e">
        <f>VLOOKUP($A548,Points!$B$2:$U$1000,20,FALSE)</f>
        <v>#N/A</v>
      </c>
    </row>
    <row r="549" spans="1:12" x14ac:dyDescent="0.25">
      <c r="A549" s="4" t="s">
        <v>1033</v>
      </c>
      <c r="B549" s="11" t="e">
        <f>VLOOKUP(A549,Points!$B$2:$U$1000,5,FALSE)</f>
        <v>#N/A</v>
      </c>
      <c r="C549" s="11" t="e">
        <f>VLOOKUP($A549,Points!$B$2:$U$1000,6,FALSE)</f>
        <v>#N/A</v>
      </c>
      <c r="D549" s="11" t="e">
        <f>VLOOKUP($A549,Points!$B$2:$U$1000,7,FALSE)</f>
        <v>#N/A</v>
      </c>
      <c r="E549" s="11" t="e">
        <f>VLOOKUP($A549,Points!$B$2:$U$1000,8,FALSE)</f>
        <v>#N/A</v>
      </c>
      <c r="F549" s="11" t="e">
        <f>VLOOKUP($A549,Points!$B$2:$U$1000,9,FALSE)</f>
        <v>#N/A</v>
      </c>
      <c r="G549" s="11" t="e">
        <f>VLOOKUP($A549,Points!$B$2:$U$1000,10,FALSE)</f>
        <v>#N/A</v>
      </c>
      <c r="H549" s="11" t="e">
        <f>VLOOKUP($A549,Points!$B$2:$U$1000,12,FALSE)</f>
        <v>#N/A</v>
      </c>
      <c r="I549" s="11" t="e">
        <f>VLOOKUP($A549,Points!$B$2:$U$1000,18,FALSE)</f>
        <v>#N/A</v>
      </c>
      <c r="J549" s="11" t="e">
        <f>VLOOKUP(A549,HitBlock!$B$2:$I$1000,6,FALSE)</f>
        <v>#N/A</v>
      </c>
      <c r="K549" s="11" t="e">
        <f>VLOOKUP(A549,HitBlock!$B$2:$I$1000,8,FALSE)</f>
        <v>#N/A</v>
      </c>
      <c r="L549" s="33" t="e">
        <f>VLOOKUP($A549,Points!$B$2:$U$1000,20,FALSE)</f>
        <v>#N/A</v>
      </c>
    </row>
    <row r="550" spans="1:12" x14ac:dyDescent="0.25">
      <c r="A550" s="4" t="s">
        <v>847</v>
      </c>
      <c r="B550" s="11" t="e">
        <f>VLOOKUP(A550,Points!$B$2:$U$1000,5,FALSE)</f>
        <v>#N/A</v>
      </c>
      <c r="C550" s="11" t="e">
        <f>VLOOKUP($A550,Points!$B$2:$U$1000,6,FALSE)</f>
        <v>#N/A</v>
      </c>
      <c r="D550" s="11" t="e">
        <f>VLOOKUP($A550,Points!$B$2:$U$1000,7,FALSE)</f>
        <v>#N/A</v>
      </c>
      <c r="E550" s="11" t="e">
        <f>VLOOKUP($A550,Points!$B$2:$U$1000,8,FALSE)</f>
        <v>#N/A</v>
      </c>
      <c r="F550" s="11" t="e">
        <f>VLOOKUP($A550,Points!$B$2:$U$1000,9,FALSE)</f>
        <v>#N/A</v>
      </c>
      <c r="G550" s="11" t="e">
        <f>VLOOKUP($A550,Points!$B$2:$U$1000,10,FALSE)</f>
        <v>#N/A</v>
      </c>
      <c r="H550" s="11" t="e">
        <f>VLOOKUP($A550,Points!$B$2:$U$1000,12,FALSE)</f>
        <v>#N/A</v>
      </c>
      <c r="I550" s="11" t="e">
        <f>VLOOKUP($A550,Points!$B$2:$U$1000,18,FALSE)</f>
        <v>#N/A</v>
      </c>
      <c r="J550" s="11" t="e">
        <f>VLOOKUP(A550,HitBlock!$B$2:$I$1000,6,FALSE)</f>
        <v>#N/A</v>
      </c>
      <c r="K550" s="11" t="e">
        <f>VLOOKUP(A550,HitBlock!$B$2:$I$1000,8,FALSE)</f>
        <v>#N/A</v>
      </c>
      <c r="L550" s="33" t="e">
        <f>VLOOKUP($A550,Points!$B$2:$U$1000,20,FALSE)</f>
        <v>#N/A</v>
      </c>
    </row>
    <row r="551" spans="1:12" x14ac:dyDescent="0.25">
      <c r="A551" s="4" t="s">
        <v>777</v>
      </c>
      <c r="B551" s="11" t="e">
        <f>VLOOKUP(A551,Points!$B$2:$U$1000,5,FALSE)</f>
        <v>#N/A</v>
      </c>
      <c r="C551" s="11" t="e">
        <f>VLOOKUP($A551,Points!$B$2:$U$1000,6,FALSE)</f>
        <v>#N/A</v>
      </c>
      <c r="D551" s="11" t="e">
        <f>VLOOKUP($A551,Points!$B$2:$U$1000,7,FALSE)</f>
        <v>#N/A</v>
      </c>
      <c r="E551" s="11" t="e">
        <f>VLOOKUP($A551,Points!$B$2:$U$1000,8,FALSE)</f>
        <v>#N/A</v>
      </c>
      <c r="F551" s="11" t="e">
        <f>VLOOKUP($A551,Points!$B$2:$U$1000,9,FALSE)</f>
        <v>#N/A</v>
      </c>
      <c r="G551" s="11" t="e">
        <f>VLOOKUP($A551,Points!$B$2:$U$1000,10,FALSE)</f>
        <v>#N/A</v>
      </c>
      <c r="H551" s="11" t="e">
        <f>VLOOKUP($A551,Points!$B$2:$U$1000,12,FALSE)</f>
        <v>#N/A</v>
      </c>
      <c r="I551" s="11" t="e">
        <f>VLOOKUP($A551,Points!$B$2:$U$1000,18,FALSE)</f>
        <v>#N/A</v>
      </c>
      <c r="J551" s="11" t="e">
        <f>VLOOKUP(A551,HitBlock!$B$2:$I$1000,6,FALSE)</f>
        <v>#N/A</v>
      </c>
      <c r="K551" s="11" t="e">
        <f>VLOOKUP(A551,HitBlock!$B$2:$I$1000,8,FALSE)</f>
        <v>#N/A</v>
      </c>
      <c r="L551" s="33" t="e">
        <f>VLOOKUP($A551,Points!$B$2:$U$1000,20,FALSE)</f>
        <v>#N/A</v>
      </c>
    </row>
    <row r="552" spans="1:12" x14ac:dyDescent="0.25">
      <c r="A552" s="4" t="s">
        <v>677</v>
      </c>
      <c r="B552" s="11" t="e">
        <f>VLOOKUP(A552,Points!$B$2:$U$1000,5,FALSE)</f>
        <v>#N/A</v>
      </c>
      <c r="C552" s="11" t="e">
        <f>VLOOKUP($A552,Points!$B$2:$U$1000,6,FALSE)</f>
        <v>#N/A</v>
      </c>
      <c r="D552" s="11" t="e">
        <f>VLOOKUP($A552,Points!$B$2:$U$1000,7,FALSE)</f>
        <v>#N/A</v>
      </c>
      <c r="E552" s="11" t="e">
        <f>VLOOKUP($A552,Points!$B$2:$U$1000,8,FALSE)</f>
        <v>#N/A</v>
      </c>
      <c r="F552" s="11" t="e">
        <f>VLOOKUP($A552,Points!$B$2:$U$1000,9,FALSE)</f>
        <v>#N/A</v>
      </c>
      <c r="G552" s="11" t="e">
        <f>VLOOKUP($A552,Points!$B$2:$U$1000,10,FALSE)</f>
        <v>#N/A</v>
      </c>
      <c r="H552" s="11" t="e">
        <f>VLOOKUP($A552,Points!$B$2:$U$1000,12,FALSE)</f>
        <v>#N/A</v>
      </c>
      <c r="I552" s="11" t="e">
        <f>VLOOKUP($A552,Points!$B$2:$U$1000,18,FALSE)</f>
        <v>#N/A</v>
      </c>
      <c r="J552" s="11" t="e">
        <f>VLOOKUP(A552,HitBlock!$B$2:$I$1000,6,FALSE)</f>
        <v>#N/A</v>
      </c>
      <c r="K552" s="11" t="e">
        <f>VLOOKUP(A552,HitBlock!$B$2:$I$1000,8,FALSE)</f>
        <v>#N/A</v>
      </c>
      <c r="L552" s="33" t="e">
        <f>VLOOKUP($A552,Points!$B$2:$U$1000,20,FALSE)</f>
        <v>#N/A</v>
      </c>
    </row>
    <row r="553" spans="1:12" x14ac:dyDescent="0.25">
      <c r="A553" s="4" t="s">
        <v>634</v>
      </c>
      <c r="B553" s="11" t="e">
        <f>VLOOKUP(A553,Points!$B$2:$U$1000,5,FALSE)</f>
        <v>#N/A</v>
      </c>
      <c r="C553" s="11" t="e">
        <f>VLOOKUP($A553,Points!$B$2:$U$1000,6,FALSE)</f>
        <v>#N/A</v>
      </c>
      <c r="D553" s="11" t="e">
        <f>VLOOKUP($A553,Points!$B$2:$U$1000,7,FALSE)</f>
        <v>#N/A</v>
      </c>
      <c r="E553" s="11" t="e">
        <f>VLOOKUP($A553,Points!$B$2:$U$1000,8,FALSE)</f>
        <v>#N/A</v>
      </c>
      <c r="F553" s="11" t="e">
        <f>VLOOKUP($A553,Points!$B$2:$U$1000,9,FALSE)</f>
        <v>#N/A</v>
      </c>
      <c r="G553" s="11" t="e">
        <f>VLOOKUP($A553,Points!$B$2:$U$1000,10,FALSE)</f>
        <v>#N/A</v>
      </c>
      <c r="H553" s="11" t="e">
        <f>VLOOKUP($A553,Points!$B$2:$U$1000,12,FALSE)</f>
        <v>#N/A</v>
      </c>
      <c r="I553" s="11" t="e">
        <f>VLOOKUP($A553,Points!$B$2:$U$1000,18,FALSE)</f>
        <v>#N/A</v>
      </c>
      <c r="J553" s="11" t="e">
        <f>VLOOKUP(A553,HitBlock!$B$2:$I$1000,6,FALSE)</f>
        <v>#N/A</v>
      </c>
      <c r="K553" s="11" t="e">
        <f>VLOOKUP(A553,HitBlock!$B$2:$I$1000,8,FALSE)</f>
        <v>#N/A</v>
      </c>
      <c r="L553" s="33" t="e">
        <f>VLOOKUP($A553,Points!$B$2:$U$1000,20,FALSE)</f>
        <v>#N/A</v>
      </c>
    </row>
    <row r="554" spans="1:12" x14ac:dyDescent="0.25">
      <c r="A554" s="4" t="s">
        <v>696</v>
      </c>
      <c r="B554" s="11" t="e">
        <f>VLOOKUP(A554,Points!$B$2:$U$1000,5,FALSE)</f>
        <v>#N/A</v>
      </c>
      <c r="C554" s="11" t="e">
        <f>VLOOKUP($A554,Points!$B$2:$U$1000,6,FALSE)</f>
        <v>#N/A</v>
      </c>
      <c r="D554" s="11" t="e">
        <f>VLOOKUP($A554,Points!$B$2:$U$1000,7,FALSE)</f>
        <v>#N/A</v>
      </c>
      <c r="E554" s="11" t="e">
        <f>VLOOKUP($A554,Points!$B$2:$U$1000,8,FALSE)</f>
        <v>#N/A</v>
      </c>
      <c r="F554" s="11" t="e">
        <f>VLOOKUP($A554,Points!$B$2:$U$1000,9,FALSE)</f>
        <v>#N/A</v>
      </c>
      <c r="G554" s="11" t="e">
        <f>VLOOKUP($A554,Points!$B$2:$U$1000,10,FALSE)</f>
        <v>#N/A</v>
      </c>
      <c r="H554" s="11" t="e">
        <f>VLOOKUP($A554,Points!$B$2:$U$1000,12,FALSE)</f>
        <v>#N/A</v>
      </c>
      <c r="I554" s="11" t="e">
        <f>VLOOKUP($A554,Points!$B$2:$U$1000,18,FALSE)</f>
        <v>#N/A</v>
      </c>
      <c r="J554" s="11" t="e">
        <f>VLOOKUP(A554,HitBlock!$B$2:$I$1000,6,FALSE)</f>
        <v>#N/A</v>
      </c>
      <c r="K554" s="11" t="e">
        <f>VLOOKUP(A554,HitBlock!$B$2:$I$1000,8,FALSE)</f>
        <v>#N/A</v>
      </c>
      <c r="L554" s="33" t="e">
        <f>VLOOKUP($A554,Points!$B$2:$U$1000,20,FALSE)</f>
        <v>#N/A</v>
      </c>
    </row>
    <row r="555" spans="1:12" x14ac:dyDescent="0.25">
      <c r="A555" s="4" t="s">
        <v>678</v>
      </c>
      <c r="B555" s="11" t="e">
        <f>VLOOKUP(A555,Points!$B$2:$U$1000,5,FALSE)</f>
        <v>#N/A</v>
      </c>
      <c r="C555" s="11" t="e">
        <f>VLOOKUP($A555,Points!$B$2:$U$1000,6,FALSE)</f>
        <v>#N/A</v>
      </c>
      <c r="D555" s="11" t="e">
        <f>VLOOKUP($A555,Points!$B$2:$U$1000,7,FALSE)</f>
        <v>#N/A</v>
      </c>
      <c r="E555" s="11" t="e">
        <f>VLOOKUP($A555,Points!$B$2:$U$1000,8,FALSE)</f>
        <v>#N/A</v>
      </c>
      <c r="F555" s="11" t="e">
        <f>VLOOKUP($A555,Points!$B$2:$U$1000,9,FALSE)</f>
        <v>#N/A</v>
      </c>
      <c r="G555" s="11" t="e">
        <f>VLOOKUP($A555,Points!$B$2:$U$1000,10,FALSE)</f>
        <v>#N/A</v>
      </c>
      <c r="H555" s="11" t="e">
        <f>VLOOKUP($A555,Points!$B$2:$U$1000,12,FALSE)</f>
        <v>#N/A</v>
      </c>
      <c r="I555" s="11" t="e">
        <f>VLOOKUP($A555,Points!$B$2:$U$1000,18,FALSE)</f>
        <v>#N/A</v>
      </c>
      <c r="J555" s="11" t="e">
        <f>VLOOKUP(A555,HitBlock!$B$2:$I$1000,6,FALSE)</f>
        <v>#N/A</v>
      </c>
      <c r="K555" s="11" t="e">
        <f>VLOOKUP(A555,HitBlock!$B$2:$I$1000,8,FALSE)</f>
        <v>#N/A</v>
      </c>
      <c r="L555" s="33" t="e">
        <f>VLOOKUP($A555,Points!$B$2:$U$1000,20,FALSE)</f>
        <v>#N/A</v>
      </c>
    </row>
    <row r="556" spans="1:12" x14ac:dyDescent="0.25">
      <c r="A556" s="4" t="s">
        <v>663</v>
      </c>
      <c r="B556" s="11" t="e">
        <f>VLOOKUP(A556,Points!$B$2:$U$1000,5,FALSE)</f>
        <v>#N/A</v>
      </c>
      <c r="C556" s="11" t="e">
        <f>VLOOKUP($A556,Points!$B$2:$U$1000,6,FALSE)</f>
        <v>#N/A</v>
      </c>
      <c r="D556" s="11" t="e">
        <f>VLOOKUP($A556,Points!$B$2:$U$1000,7,FALSE)</f>
        <v>#N/A</v>
      </c>
      <c r="E556" s="11" t="e">
        <f>VLOOKUP($A556,Points!$B$2:$U$1000,8,FALSE)</f>
        <v>#N/A</v>
      </c>
      <c r="F556" s="11" t="e">
        <f>VLOOKUP($A556,Points!$B$2:$U$1000,9,FALSE)</f>
        <v>#N/A</v>
      </c>
      <c r="G556" s="11" t="e">
        <f>VLOOKUP($A556,Points!$B$2:$U$1000,10,FALSE)</f>
        <v>#N/A</v>
      </c>
      <c r="H556" s="11" t="e">
        <f>VLOOKUP($A556,Points!$B$2:$U$1000,12,FALSE)</f>
        <v>#N/A</v>
      </c>
      <c r="I556" s="11" t="e">
        <f>VLOOKUP($A556,Points!$B$2:$U$1000,18,FALSE)</f>
        <v>#N/A</v>
      </c>
      <c r="J556" s="11" t="e">
        <f>VLOOKUP(A556,HitBlock!$B$2:$I$1000,6,FALSE)</f>
        <v>#N/A</v>
      </c>
      <c r="K556" s="11" t="e">
        <f>VLOOKUP(A556,HitBlock!$B$2:$I$1000,8,FALSE)</f>
        <v>#N/A</v>
      </c>
      <c r="L556" s="33" t="e">
        <f>VLOOKUP($A556,Points!$B$2:$U$1000,20,FALSE)</f>
        <v>#N/A</v>
      </c>
    </row>
    <row r="557" spans="1:12" x14ac:dyDescent="0.25">
      <c r="A557" s="4" t="s">
        <v>462</v>
      </c>
      <c r="B557" s="11" t="e">
        <f>VLOOKUP(A557,Points!$B$2:$U$1000,5,FALSE)</f>
        <v>#N/A</v>
      </c>
      <c r="C557" s="11" t="e">
        <f>VLOOKUP($A557,Points!$B$2:$U$1000,6,FALSE)</f>
        <v>#N/A</v>
      </c>
      <c r="D557" s="11" t="e">
        <f>VLOOKUP($A557,Points!$B$2:$U$1000,7,FALSE)</f>
        <v>#N/A</v>
      </c>
      <c r="E557" s="11" t="e">
        <f>VLOOKUP($A557,Points!$B$2:$U$1000,8,FALSE)</f>
        <v>#N/A</v>
      </c>
      <c r="F557" s="11" t="e">
        <f>VLOOKUP($A557,Points!$B$2:$U$1000,9,FALSE)</f>
        <v>#N/A</v>
      </c>
      <c r="G557" s="11" t="e">
        <f>VLOOKUP($A557,Points!$B$2:$U$1000,10,FALSE)</f>
        <v>#N/A</v>
      </c>
      <c r="H557" s="11" t="e">
        <f>VLOOKUP($A557,Points!$B$2:$U$1000,12,FALSE)</f>
        <v>#N/A</v>
      </c>
      <c r="I557" s="11" t="e">
        <f>VLOOKUP($A557,Points!$B$2:$U$1000,18,FALSE)</f>
        <v>#N/A</v>
      </c>
      <c r="J557" s="11" t="e">
        <f>VLOOKUP(A557,HitBlock!$B$2:$I$1000,6,FALSE)</f>
        <v>#N/A</v>
      </c>
      <c r="K557" s="11" t="e">
        <f>VLOOKUP(A557,HitBlock!$B$2:$I$1000,8,FALSE)</f>
        <v>#N/A</v>
      </c>
      <c r="L557" s="33" t="e">
        <f>VLOOKUP($A557,Points!$B$2:$U$1000,20,FALSE)</f>
        <v>#N/A</v>
      </c>
    </row>
    <row r="558" spans="1:12" x14ac:dyDescent="0.25">
      <c r="A558" s="4" t="s">
        <v>652</v>
      </c>
      <c r="B558" s="11" t="e">
        <f>VLOOKUP(A558,Points!$B$2:$U$1000,5,FALSE)</f>
        <v>#N/A</v>
      </c>
      <c r="C558" s="11" t="e">
        <f>VLOOKUP($A558,Points!$B$2:$U$1000,6,FALSE)</f>
        <v>#N/A</v>
      </c>
      <c r="D558" s="11" t="e">
        <f>VLOOKUP($A558,Points!$B$2:$U$1000,7,FALSE)</f>
        <v>#N/A</v>
      </c>
      <c r="E558" s="11" t="e">
        <f>VLOOKUP($A558,Points!$B$2:$U$1000,8,FALSE)</f>
        <v>#N/A</v>
      </c>
      <c r="F558" s="11" t="e">
        <f>VLOOKUP($A558,Points!$B$2:$U$1000,9,FALSE)</f>
        <v>#N/A</v>
      </c>
      <c r="G558" s="11" t="e">
        <f>VLOOKUP($A558,Points!$B$2:$U$1000,10,FALSE)</f>
        <v>#N/A</v>
      </c>
      <c r="H558" s="11" t="e">
        <f>VLOOKUP($A558,Points!$B$2:$U$1000,12,FALSE)</f>
        <v>#N/A</v>
      </c>
      <c r="I558" s="11" t="e">
        <f>VLOOKUP($A558,Points!$B$2:$U$1000,18,FALSE)</f>
        <v>#N/A</v>
      </c>
      <c r="J558" s="11" t="e">
        <f>VLOOKUP(A558,HitBlock!$B$2:$I$1000,6,FALSE)</f>
        <v>#N/A</v>
      </c>
      <c r="K558" s="11" t="e">
        <f>VLOOKUP(A558,HitBlock!$B$2:$I$1000,8,FALSE)</f>
        <v>#N/A</v>
      </c>
      <c r="L558" s="33" t="e">
        <f>VLOOKUP($A558,Points!$B$2:$U$1000,20,FALSE)</f>
        <v>#N/A</v>
      </c>
    </row>
    <row r="559" spans="1:12" x14ac:dyDescent="0.25">
      <c r="A559" s="4" t="s">
        <v>864</v>
      </c>
      <c r="B559" s="11" t="e">
        <f>VLOOKUP(A559,Points!$B$2:$U$1000,5,FALSE)</f>
        <v>#N/A</v>
      </c>
      <c r="C559" s="11" t="e">
        <f>VLOOKUP($A559,Points!$B$2:$U$1000,6,FALSE)</f>
        <v>#N/A</v>
      </c>
      <c r="D559" s="11" t="e">
        <f>VLOOKUP($A559,Points!$B$2:$U$1000,7,FALSE)</f>
        <v>#N/A</v>
      </c>
      <c r="E559" s="11" t="e">
        <f>VLOOKUP($A559,Points!$B$2:$U$1000,8,FALSE)</f>
        <v>#N/A</v>
      </c>
      <c r="F559" s="11" t="e">
        <f>VLOOKUP($A559,Points!$B$2:$U$1000,9,FALSE)</f>
        <v>#N/A</v>
      </c>
      <c r="G559" s="11" t="e">
        <f>VLOOKUP($A559,Points!$B$2:$U$1000,10,FALSE)</f>
        <v>#N/A</v>
      </c>
      <c r="H559" s="11" t="e">
        <f>VLOOKUP($A559,Points!$B$2:$U$1000,12,FALSE)</f>
        <v>#N/A</v>
      </c>
      <c r="I559" s="11" t="e">
        <f>VLOOKUP($A559,Points!$B$2:$U$1000,18,FALSE)</f>
        <v>#N/A</v>
      </c>
      <c r="J559" s="11" t="e">
        <f>VLOOKUP(A559,HitBlock!$B$2:$I$1000,6,FALSE)</f>
        <v>#N/A</v>
      </c>
      <c r="K559" s="11" t="e">
        <f>VLOOKUP(A559,HitBlock!$B$2:$I$1000,8,FALSE)</f>
        <v>#N/A</v>
      </c>
      <c r="L559" s="33" t="e">
        <f>VLOOKUP($A559,Points!$B$2:$U$1000,20,FALSE)</f>
        <v>#N/A</v>
      </c>
    </row>
    <row r="560" spans="1:12" x14ac:dyDescent="0.25">
      <c r="A560" s="4" t="s">
        <v>1034</v>
      </c>
      <c r="B560" s="11" t="e">
        <f>VLOOKUP(A560,Points!$B$2:$U$1000,5,FALSE)</f>
        <v>#N/A</v>
      </c>
      <c r="C560" s="11" t="e">
        <f>VLOOKUP($A560,Points!$B$2:$U$1000,6,FALSE)</f>
        <v>#N/A</v>
      </c>
      <c r="D560" s="11" t="e">
        <f>VLOOKUP($A560,Points!$B$2:$U$1000,7,FALSE)</f>
        <v>#N/A</v>
      </c>
      <c r="E560" s="11" t="e">
        <f>VLOOKUP($A560,Points!$B$2:$U$1000,8,FALSE)</f>
        <v>#N/A</v>
      </c>
      <c r="F560" s="11" t="e">
        <f>VLOOKUP($A560,Points!$B$2:$U$1000,9,FALSE)</f>
        <v>#N/A</v>
      </c>
      <c r="G560" s="11" t="e">
        <f>VLOOKUP($A560,Points!$B$2:$U$1000,10,FALSE)</f>
        <v>#N/A</v>
      </c>
      <c r="H560" s="11" t="e">
        <f>VLOOKUP($A560,Points!$B$2:$U$1000,12,FALSE)</f>
        <v>#N/A</v>
      </c>
      <c r="I560" s="11" t="e">
        <f>VLOOKUP($A560,Points!$B$2:$U$1000,18,FALSE)</f>
        <v>#N/A</v>
      </c>
      <c r="J560" s="11" t="e">
        <f>VLOOKUP(A560,HitBlock!$B$2:$I$1000,6,FALSE)</f>
        <v>#N/A</v>
      </c>
      <c r="K560" s="11" t="e">
        <f>VLOOKUP(A560,HitBlock!$B$2:$I$1000,8,FALSE)</f>
        <v>#N/A</v>
      </c>
      <c r="L560" s="33" t="e">
        <f>VLOOKUP($A560,Points!$B$2:$U$1000,20,FALSE)</f>
        <v>#N/A</v>
      </c>
    </row>
    <row r="561" spans="1:12" x14ac:dyDescent="0.25">
      <c r="A561" s="4" t="s">
        <v>516</v>
      </c>
      <c r="B561" s="11" t="e">
        <f>VLOOKUP(A561,Points!$B$2:$U$1000,5,FALSE)</f>
        <v>#N/A</v>
      </c>
      <c r="C561" s="11" t="e">
        <f>VLOOKUP($A561,Points!$B$2:$U$1000,6,FALSE)</f>
        <v>#N/A</v>
      </c>
      <c r="D561" s="11" t="e">
        <f>VLOOKUP($A561,Points!$B$2:$U$1000,7,FALSE)</f>
        <v>#N/A</v>
      </c>
      <c r="E561" s="11" t="e">
        <f>VLOOKUP($A561,Points!$B$2:$U$1000,8,FALSE)</f>
        <v>#N/A</v>
      </c>
      <c r="F561" s="11" t="e">
        <f>VLOOKUP($A561,Points!$B$2:$U$1000,9,FALSE)</f>
        <v>#N/A</v>
      </c>
      <c r="G561" s="11" t="e">
        <f>VLOOKUP($A561,Points!$B$2:$U$1000,10,FALSE)</f>
        <v>#N/A</v>
      </c>
      <c r="H561" s="11" t="e">
        <f>VLOOKUP($A561,Points!$B$2:$U$1000,12,FALSE)</f>
        <v>#N/A</v>
      </c>
      <c r="I561" s="11" t="e">
        <f>VLOOKUP($A561,Points!$B$2:$U$1000,18,FALSE)</f>
        <v>#N/A</v>
      </c>
      <c r="J561" s="11" t="e">
        <f>VLOOKUP(A561,HitBlock!$B$2:$I$1000,6,FALSE)</f>
        <v>#N/A</v>
      </c>
      <c r="K561" s="11" t="e">
        <f>VLOOKUP(A561,HitBlock!$B$2:$I$1000,8,FALSE)</f>
        <v>#N/A</v>
      </c>
      <c r="L561" s="33" t="e">
        <f>VLOOKUP($A561,Points!$B$2:$U$1000,20,FALSE)</f>
        <v>#N/A</v>
      </c>
    </row>
    <row r="562" spans="1:12" x14ac:dyDescent="0.25">
      <c r="A562" s="4" t="s">
        <v>733</v>
      </c>
      <c r="B562" s="11" t="e">
        <f>VLOOKUP(A562,Points!$B$2:$U$1000,5,FALSE)</f>
        <v>#N/A</v>
      </c>
      <c r="C562" s="11" t="e">
        <f>VLOOKUP($A562,Points!$B$2:$U$1000,6,FALSE)</f>
        <v>#N/A</v>
      </c>
      <c r="D562" s="11" t="e">
        <f>VLOOKUP($A562,Points!$B$2:$U$1000,7,FALSE)</f>
        <v>#N/A</v>
      </c>
      <c r="E562" s="11" t="e">
        <f>VLOOKUP($A562,Points!$B$2:$U$1000,8,FALSE)</f>
        <v>#N/A</v>
      </c>
      <c r="F562" s="11" t="e">
        <f>VLOOKUP($A562,Points!$B$2:$U$1000,9,FALSE)</f>
        <v>#N/A</v>
      </c>
      <c r="G562" s="11" t="e">
        <f>VLOOKUP($A562,Points!$B$2:$U$1000,10,FALSE)</f>
        <v>#N/A</v>
      </c>
      <c r="H562" s="11" t="e">
        <f>VLOOKUP($A562,Points!$B$2:$U$1000,12,FALSE)</f>
        <v>#N/A</v>
      </c>
      <c r="I562" s="11" t="e">
        <f>VLOOKUP($A562,Points!$B$2:$U$1000,18,FALSE)</f>
        <v>#N/A</v>
      </c>
      <c r="J562" s="11" t="e">
        <f>VLOOKUP(A562,HitBlock!$B$2:$I$1000,6,FALSE)</f>
        <v>#N/A</v>
      </c>
      <c r="K562" s="11" t="e">
        <f>VLOOKUP(A562,HitBlock!$B$2:$I$1000,8,FALSE)</f>
        <v>#N/A</v>
      </c>
      <c r="L562" s="33" t="e">
        <f>VLOOKUP($A562,Points!$B$2:$U$1000,20,FALSE)</f>
        <v>#N/A</v>
      </c>
    </row>
    <row r="563" spans="1:12" x14ac:dyDescent="0.25">
      <c r="A563" s="4" t="s">
        <v>452</v>
      </c>
      <c r="B563" s="11" t="e">
        <f>VLOOKUP(A563,Points!$B$2:$U$1000,5,FALSE)</f>
        <v>#N/A</v>
      </c>
      <c r="C563" s="11" t="e">
        <f>VLOOKUP($A563,Points!$B$2:$U$1000,6,FALSE)</f>
        <v>#N/A</v>
      </c>
      <c r="D563" s="11" t="e">
        <f>VLOOKUP($A563,Points!$B$2:$U$1000,7,FALSE)</f>
        <v>#N/A</v>
      </c>
      <c r="E563" s="11" t="e">
        <f>VLOOKUP($A563,Points!$B$2:$U$1000,8,FALSE)</f>
        <v>#N/A</v>
      </c>
      <c r="F563" s="11" t="e">
        <f>VLOOKUP($A563,Points!$B$2:$U$1000,9,FALSE)</f>
        <v>#N/A</v>
      </c>
      <c r="G563" s="11" t="e">
        <f>VLOOKUP($A563,Points!$B$2:$U$1000,10,FALSE)</f>
        <v>#N/A</v>
      </c>
      <c r="H563" s="11" t="e">
        <f>VLOOKUP($A563,Points!$B$2:$U$1000,12,FALSE)</f>
        <v>#N/A</v>
      </c>
      <c r="I563" s="11" t="e">
        <f>VLOOKUP($A563,Points!$B$2:$U$1000,18,FALSE)</f>
        <v>#N/A</v>
      </c>
      <c r="J563" s="11" t="e">
        <f>VLOOKUP(A563,HitBlock!$B$2:$I$1000,6,FALSE)</f>
        <v>#N/A</v>
      </c>
      <c r="K563" s="11" t="e">
        <f>VLOOKUP(A563,HitBlock!$B$2:$I$1000,8,FALSE)</f>
        <v>#N/A</v>
      </c>
      <c r="L563" s="33" t="e">
        <f>VLOOKUP($A563,Points!$B$2:$U$1000,20,FALSE)</f>
        <v>#N/A</v>
      </c>
    </row>
    <row r="564" spans="1:12" x14ac:dyDescent="0.25">
      <c r="A564" s="4" t="s">
        <v>581</v>
      </c>
      <c r="B564" s="11" t="e">
        <f>VLOOKUP(A564,Points!$B$2:$U$1000,5,FALSE)</f>
        <v>#N/A</v>
      </c>
      <c r="C564" s="11" t="e">
        <f>VLOOKUP($A564,Points!$B$2:$U$1000,6,FALSE)</f>
        <v>#N/A</v>
      </c>
      <c r="D564" s="11" t="e">
        <f>VLOOKUP($A564,Points!$B$2:$U$1000,7,FALSE)</f>
        <v>#N/A</v>
      </c>
      <c r="E564" s="11" t="e">
        <f>VLOOKUP($A564,Points!$B$2:$U$1000,8,FALSE)</f>
        <v>#N/A</v>
      </c>
      <c r="F564" s="11" t="e">
        <f>VLOOKUP($A564,Points!$B$2:$U$1000,9,FALSE)</f>
        <v>#N/A</v>
      </c>
      <c r="G564" s="11" t="e">
        <f>VLOOKUP($A564,Points!$B$2:$U$1000,10,FALSE)</f>
        <v>#N/A</v>
      </c>
      <c r="H564" s="11" t="e">
        <f>VLOOKUP($A564,Points!$B$2:$U$1000,12,FALSE)</f>
        <v>#N/A</v>
      </c>
      <c r="I564" s="11" t="e">
        <f>VLOOKUP($A564,Points!$B$2:$U$1000,18,FALSE)</f>
        <v>#N/A</v>
      </c>
      <c r="J564" s="11" t="e">
        <f>VLOOKUP(A564,HitBlock!$B$2:$I$1000,6,FALSE)</f>
        <v>#N/A</v>
      </c>
      <c r="K564" s="11" t="e">
        <f>VLOOKUP(A564,HitBlock!$B$2:$I$1000,8,FALSE)</f>
        <v>#N/A</v>
      </c>
      <c r="L564" s="33" t="e">
        <f>VLOOKUP($A564,Points!$B$2:$U$1000,20,FALSE)</f>
        <v>#N/A</v>
      </c>
    </row>
    <row r="565" spans="1:12" x14ac:dyDescent="0.25">
      <c r="A565" s="4" t="s">
        <v>641</v>
      </c>
      <c r="B565" s="11" t="e">
        <f>VLOOKUP(A565,Points!$B$2:$U$1000,5,FALSE)</f>
        <v>#N/A</v>
      </c>
      <c r="C565" s="11" t="e">
        <f>VLOOKUP($A565,Points!$B$2:$U$1000,6,FALSE)</f>
        <v>#N/A</v>
      </c>
      <c r="D565" s="11" t="e">
        <f>VLOOKUP($A565,Points!$B$2:$U$1000,7,FALSE)</f>
        <v>#N/A</v>
      </c>
      <c r="E565" s="11" t="e">
        <f>VLOOKUP($A565,Points!$B$2:$U$1000,8,FALSE)</f>
        <v>#N/A</v>
      </c>
      <c r="F565" s="11" t="e">
        <f>VLOOKUP($A565,Points!$B$2:$U$1000,9,FALSE)</f>
        <v>#N/A</v>
      </c>
      <c r="G565" s="11" t="e">
        <f>VLOOKUP($A565,Points!$B$2:$U$1000,10,FALSE)</f>
        <v>#N/A</v>
      </c>
      <c r="H565" s="11" t="e">
        <f>VLOOKUP($A565,Points!$B$2:$U$1000,12,FALSE)</f>
        <v>#N/A</v>
      </c>
      <c r="I565" s="11" t="e">
        <f>VLOOKUP($A565,Points!$B$2:$U$1000,18,FALSE)</f>
        <v>#N/A</v>
      </c>
      <c r="J565" s="11" t="e">
        <f>VLOOKUP(A565,HitBlock!$B$2:$I$1000,6,FALSE)</f>
        <v>#N/A</v>
      </c>
      <c r="K565" s="11" t="e">
        <f>VLOOKUP(A565,HitBlock!$B$2:$I$1000,8,FALSE)</f>
        <v>#N/A</v>
      </c>
      <c r="L565" s="33" t="e">
        <f>VLOOKUP($A565,Points!$B$2:$U$1000,20,FALSE)</f>
        <v>#N/A</v>
      </c>
    </row>
    <row r="566" spans="1:12" x14ac:dyDescent="0.25">
      <c r="A566" s="4" t="s">
        <v>789</v>
      </c>
      <c r="B566" s="11" t="e">
        <f>VLOOKUP(A566,Points!$B$2:$U$1000,5,FALSE)</f>
        <v>#N/A</v>
      </c>
      <c r="C566" s="11" t="e">
        <f>VLOOKUP($A566,Points!$B$2:$U$1000,6,FALSE)</f>
        <v>#N/A</v>
      </c>
      <c r="D566" s="11" t="e">
        <f>VLOOKUP($A566,Points!$B$2:$U$1000,7,FALSE)</f>
        <v>#N/A</v>
      </c>
      <c r="E566" s="11" t="e">
        <f>VLOOKUP($A566,Points!$B$2:$U$1000,8,FALSE)</f>
        <v>#N/A</v>
      </c>
      <c r="F566" s="11" t="e">
        <f>VLOOKUP($A566,Points!$B$2:$U$1000,9,FALSE)</f>
        <v>#N/A</v>
      </c>
      <c r="G566" s="11" t="e">
        <f>VLOOKUP($A566,Points!$B$2:$U$1000,10,FALSE)</f>
        <v>#N/A</v>
      </c>
      <c r="H566" s="11" t="e">
        <f>VLOOKUP($A566,Points!$B$2:$U$1000,12,FALSE)</f>
        <v>#N/A</v>
      </c>
      <c r="I566" s="11" t="e">
        <f>VLOOKUP($A566,Points!$B$2:$U$1000,18,FALSE)</f>
        <v>#N/A</v>
      </c>
      <c r="J566" s="11" t="e">
        <f>VLOOKUP(A566,HitBlock!$B$2:$I$1000,6,FALSE)</f>
        <v>#N/A</v>
      </c>
      <c r="K566" s="11" t="e">
        <f>VLOOKUP(A566,HitBlock!$B$2:$I$1000,8,FALSE)</f>
        <v>#N/A</v>
      </c>
      <c r="L566" s="33" t="e">
        <f>VLOOKUP($A566,Points!$B$2:$U$1000,20,FALSE)</f>
        <v>#N/A</v>
      </c>
    </row>
    <row r="567" spans="1:12" x14ac:dyDescent="0.25">
      <c r="A567" s="4" t="s">
        <v>689</v>
      </c>
      <c r="B567" s="11" t="e">
        <f>VLOOKUP(A567,Points!$B$2:$U$1000,5,FALSE)</f>
        <v>#N/A</v>
      </c>
      <c r="C567" s="11" t="e">
        <f>VLOOKUP($A567,Points!$B$2:$U$1000,6,FALSE)</f>
        <v>#N/A</v>
      </c>
      <c r="D567" s="11" t="e">
        <f>VLOOKUP($A567,Points!$B$2:$U$1000,7,FALSE)</f>
        <v>#N/A</v>
      </c>
      <c r="E567" s="11" t="e">
        <f>VLOOKUP($A567,Points!$B$2:$U$1000,8,FALSE)</f>
        <v>#N/A</v>
      </c>
      <c r="F567" s="11" t="e">
        <f>VLOOKUP($A567,Points!$B$2:$U$1000,9,FALSE)</f>
        <v>#N/A</v>
      </c>
      <c r="G567" s="11" t="e">
        <f>VLOOKUP($A567,Points!$B$2:$U$1000,10,FALSE)</f>
        <v>#N/A</v>
      </c>
      <c r="H567" s="11" t="e">
        <f>VLOOKUP($A567,Points!$B$2:$U$1000,12,FALSE)</f>
        <v>#N/A</v>
      </c>
      <c r="I567" s="11" t="e">
        <f>VLOOKUP($A567,Points!$B$2:$U$1000,18,FALSE)</f>
        <v>#N/A</v>
      </c>
      <c r="J567" s="11" t="e">
        <f>VLOOKUP(A567,HitBlock!$B$2:$I$1000,6,FALSE)</f>
        <v>#N/A</v>
      </c>
      <c r="K567" s="11" t="e">
        <f>VLOOKUP(A567,HitBlock!$B$2:$I$1000,8,FALSE)</f>
        <v>#N/A</v>
      </c>
      <c r="L567" s="33" t="e">
        <f>VLOOKUP($A567,Points!$B$2:$U$1000,20,FALSE)</f>
        <v>#N/A</v>
      </c>
    </row>
    <row r="568" spans="1:12" x14ac:dyDescent="0.25">
      <c r="A568" s="4" t="s">
        <v>1035</v>
      </c>
      <c r="B568" s="11" t="e">
        <f>VLOOKUP(A568,Points!$B$2:$U$1000,5,FALSE)</f>
        <v>#N/A</v>
      </c>
      <c r="C568" s="11" t="e">
        <f>VLOOKUP($A568,Points!$B$2:$U$1000,6,FALSE)</f>
        <v>#N/A</v>
      </c>
      <c r="D568" s="11" t="e">
        <f>VLOOKUP($A568,Points!$B$2:$U$1000,7,FALSE)</f>
        <v>#N/A</v>
      </c>
      <c r="E568" s="11" t="e">
        <f>VLOOKUP($A568,Points!$B$2:$U$1000,8,FALSE)</f>
        <v>#N/A</v>
      </c>
      <c r="F568" s="11" t="e">
        <f>VLOOKUP($A568,Points!$B$2:$U$1000,9,FALSE)</f>
        <v>#N/A</v>
      </c>
      <c r="G568" s="11" t="e">
        <f>VLOOKUP($A568,Points!$B$2:$U$1000,10,FALSE)</f>
        <v>#N/A</v>
      </c>
      <c r="H568" s="11" t="e">
        <f>VLOOKUP($A568,Points!$B$2:$U$1000,12,FALSE)</f>
        <v>#N/A</v>
      </c>
      <c r="I568" s="11" t="e">
        <f>VLOOKUP($A568,Points!$B$2:$U$1000,18,FALSE)</f>
        <v>#N/A</v>
      </c>
      <c r="J568" s="11" t="e">
        <f>VLOOKUP(A568,HitBlock!$B$2:$I$1000,6,FALSE)</f>
        <v>#N/A</v>
      </c>
      <c r="K568" s="11" t="e">
        <f>VLOOKUP(A568,HitBlock!$B$2:$I$1000,8,FALSE)</f>
        <v>#N/A</v>
      </c>
      <c r="L568" s="33" t="e">
        <f>VLOOKUP($A568,Points!$B$2:$U$1000,20,FALSE)</f>
        <v>#N/A</v>
      </c>
    </row>
    <row r="569" spans="1:12" x14ac:dyDescent="0.25">
      <c r="A569" s="4" t="s">
        <v>322</v>
      </c>
      <c r="B569" s="11" t="e">
        <f>VLOOKUP(A569,Points!$B$2:$U$1000,5,FALSE)</f>
        <v>#N/A</v>
      </c>
      <c r="C569" s="11" t="e">
        <f>VLOOKUP($A569,Points!$B$2:$U$1000,6,FALSE)</f>
        <v>#N/A</v>
      </c>
      <c r="D569" s="11" t="e">
        <f>VLOOKUP($A569,Points!$B$2:$U$1000,7,FALSE)</f>
        <v>#N/A</v>
      </c>
      <c r="E569" s="11" t="e">
        <f>VLOOKUP($A569,Points!$B$2:$U$1000,8,FALSE)</f>
        <v>#N/A</v>
      </c>
      <c r="F569" s="11" t="e">
        <f>VLOOKUP($A569,Points!$B$2:$U$1000,9,FALSE)</f>
        <v>#N/A</v>
      </c>
      <c r="G569" s="11" t="e">
        <f>VLOOKUP($A569,Points!$B$2:$U$1000,10,FALSE)</f>
        <v>#N/A</v>
      </c>
      <c r="H569" s="11" t="e">
        <f>VLOOKUP($A569,Points!$B$2:$U$1000,12,FALSE)</f>
        <v>#N/A</v>
      </c>
      <c r="I569" s="11" t="e">
        <f>VLOOKUP($A569,Points!$B$2:$U$1000,18,FALSE)</f>
        <v>#N/A</v>
      </c>
      <c r="J569" s="11" t="e">
        <f>VLOOKUP(A569,HitBlock!$B$2:$I$1000,6,FALSE)</f>
        <v>#N/A</v>
      </c>
      <c r="K569" s="11" t="e">
        <f>VLOOKUP(A569,HitBlock!$B$2:$I$1000,8,FALSE)</f>
        <v>#N/A</v>
      </c>
      <c r="L569" s="33" t="e">
        <f>VLOOKUP($A569,Points!$B$2:$U$1000,20,FALSE)</f>
        <v>#N/A</v>
      </c>
    </row>
    <row r="570" spans="1:12" x14ac:dyDescent="0.25">
      <c r="A570" s="4" t="s">
        <v>328</v>
      </c>
      <c r="B570" s="11" t="e">
        <f>VLOOKUP(A570,Points!$B$2:$U$1000,5,FALSE)</f>
        <v>#N/A</v>
      </c>
      <c r="C570" s="11" t="e">
        <f>VLOOKUP($A570,Points!$B$2:$U$1000,6,FALSE)</f>
        <v>#N/A</v>
      </c>
      <c r="D570" s="11" t="e">
        <f>VLOOKUP($A570,Points!$B$2:$U$1000,7,FALSE)</f>
        <v>#N/A</v>
      </c>
      <c r="E570" s="11" t="e">
        <f>VLOOKUP($A570,Points!$B$2:$U$1000,8,FALSE)</f>
        <v>#N/A</v>
      </c>
      <c r="F570" s="11" t="e">
        <f>VLOOKUP($A570,Points!$B$2:$U$1000,9,FALSE)</f>
        <v>#N/A</v>
      </c>
      <c r="G570" s="11" t="e">
        <f>VLOOKUP($A570,Points!$B$2:$U$1000,10,FALSE)</f>
        <v>#N/A</v>
      </c>
      <c r="H570" s="11" t="e">
        <f>VLOOKUP($A570,Points!$B$2:$U$1000,12,FALSE)</f>
        <v>#N/A</v>
      </c>
      <c r="I570" s="11" t="e">
        <f>VLOOKUP($A570,Points!$B$2:$U$1000,18,FALSE)</f>
        <v>#N/A</v>
      </c>
      <c r="J570" s="11" t="e">
        <f>VLOOKUP(A570,HitBlock!$B$2:$I$1000,6,FALSE)</f>
        <v>#N/A</v>
      </c>
      <c r="K570" s="11" t="e">
        <f>VLOOKUP(A570,HitBlock!$B$2:$I$1000,8,FALSE)</f>
        <v>#N/A</v>
      </c>
      <c r="L570" s="33" t="e">
        <f>VLOOKUP($A570,Points!$B$2:$U$1000,20,FALSE)</f>
        <v>#N/A</v>
      </c>
    </row>
    <row r="571" spans="1:12" x14ac:dyDescent="0.25">
      <c r="A571" s="4" t="s">
        <v>1036</v>
      </c>
      <c r="B571" s="11" t="e">
        <f>VLOOKUP(A571,Points!$B$2:$U$1000,5,FALSE)</f>
        <v>#N/A</v>
      </c>
      <c r="C571" s="11" t="e">
        <f>VLOOKUP($A571,Points!$B$2:$U$1000,6,FALSE)</f>
        <v>#N/A</v>
      </c>
      <c r="D571" s="11" t="e">
        <f>VLOOKUP($A571,Points!$B$2:$U$1000,7,FALSE)</f>
        <v>#N/A</v>
      </c>
      <c r="E571" s="11" t="e">
        <f>VLOOKUP($A571,Points!$B$2:$U$1000,8,FALSE)</f>
        <v>#N/A</v>
      </c>
      <c r="F571" s="11" t="e">
        <f>VLOOKUP($A571,Points!$B$2:$U$1000,9,FALSE)</f>
        <v>#N/A</v>
      </c>
      <c r="G571" s="11" t="e">
        <f>VLOOKUP($A571,Points!$B$2:$U$1000,10,FALSE)</f>
        <v>#N/A</v>
      </c>
      <c r="H571" s="11" t="e">
        <f>VLOOKUP($A571,Points!$B$2:$U$1000,12,FALSE)</f>
        <v>#N/A</v>
      </c>
      <c r="I571" s="11" t="e">
        <f>VLOOKUP($A571,Points!$B$2:$U$1000,18,FALSE)</f>
        <v>#N/A</v>
      </c>
      <c r="J571" s="11" t="e">
        <f>VLOOKUP(A571,HitBlock!$B$2:$I$1000,6,FALSE)</f>
        <v>#N/A</v>
      </c>
      <c r="K571" s="11" t="e">
        <f>VLOOKUP(A571,HitBlock!$B$2:$I$1000,8,FALSE)</f>
        <v>#N/A</v>
      </c>
      <c r="L571" s="33" t="e">
        <f>VLOOKUP($A571,Points!$B$2:$U$1000,20,FALSE)</f>
        <v>#N/A</v>
      </c>
    </row>
    <row r="572" spans="1:12" x14ac:dyDescent="0.25">
      <c r="A572" s="4" t="s">
        <v>1037</v>
      </c>
      <c r="B572" s="11" t="e">
        <f>VLOOKUP(A572,Points!$B$2:$U$1000,5,FALSE)</f>
        <v>#N/A</v>
      </c>
      <c r="C572" s="11" t="e">
        <f>VLOOKUP($A572,Points!$B$2:$U$1000,6,FALSE)</f>
        <v>#N/A</v>
      </c>
      <c r="D572" s="11" t="e">
        <f>VLOOKUP($A572,Points!$B$2:$U$1000,7,FALSE)</f>
        <v>#N/A</v>
      </c>
      <c r="E572" s="11" t="e">
        <f>VLOOKUP($A572,Points!$B$2:$U$1000,8,FALSE)</f>
        <v>#N/A</v>
      </c>
      <c r="F572" s="11" t="e">
        <f>VLOOKUP($A572,Points!$B$2:$U$1000,9,FALSE)</f>
        <v>#N/A</v>
      </c>
      <c r="G572" s="11" t="e">
        <f>VLOOKUP($A572,Points!$B$2:$U$1000,10,FALSE)</f>
        <v>#N/A</v>
      </c>
      <c r="H572" s="11" t="e">
        <f>VLOOKUP($A572,Points!$B$2:$U$1000,12,FALSE)</f>
        <v>#N/A</v>
      </c>
      <c r="I572" s="11" t="e">
        <f>VLOOKUP($A572,Points!$B$2:$U$1000,18,FALSE)</f>
        <v>#N/A</v>
      </c>
      <c r="J572" s="11" t="e">
        <f>VLOOKUP(A572,HitBlock!$B$2:$I$1000,6,FALSE)</f>
        <v>#N/A</v>
      </c>
      <c r="K572" s="11" t="e">
        <f>VLOOKUP(A572,HitBlock!$B$2:$I$1000,8,FALSE)</f>
        <v>#N/A</v>
      </c>
      <c r="L572" s="33" t="e">
        <f>VLOOKUP($A572,Points!$B$2:$U$1000,20,FALSE)</f>
        <v>#N/A</v>
      </c>
    </row>
    <row r="573" spans="1:12" x14ac:dyDescent="0.25">
      <c r="A573" s="4" t="s">
        <v>679</v>
      </c>
      <c r="B573" s="11" t="e">
        <f>VLOOKUP(A573,Points!$B$2:$U$1000,5,FALSE)</f>
        <v>#N/A</v>
      </c>
      <c r="C573" s="11" t="e">
        <f>VLOOKUP($A573,Points!$B$2:$U$1000,6,FALSE)</f>
        <v>#N/A</v>
      </c>
      <c r="D573" s="11" t="e">
        <f>VLOOKUP($A573,Points!$B$2:$U$1000,7,FALSE)</f>
        <v>#N/A</v>
      </c>
      <c r="E573" s="11" t="e">
        <f>VLOOKUP($A573,Points!$B$2:$U$1000,8,FALSE)</f>
        <v>#N/A</v>
      </c>
      <c r="F573" s="11" t="e">
        <f>VLOOKUP($A573,Points!$B$2:$U$1000,9,FALSE)</f>
        <v>#N/A</v>
      </c>
      <c r="G573" s="11" t="e">
        <f>VLOOKUP($A573,Points!$B$2:$U$1000,10,FALSE)</f>
        <v>#N/A</v>
      </c>
      <c r="H573" s="11" t="e">
        <f>VLOOKUP($A573,Points!$B$2:$U$1000,12,FALSE)</f>
        <v>#N/A</v>
      </c>
      <c r="I573" s="11" t="e">
        <f>VLOOKUP($A573,Points!$B$2:$U$1000,18,FALSE)</f>
        <v>#N/A</v>
      </c>
      <c r="J573" s="11" t="e">
        <f>VLOOKUP(A573,HitBlock!$B$2:$I$1000,6,FALSE)</f>
        <v>#N/A</v>
      </c>
      <c r="K573" s="11" t="e">
        <f>VLOOKUP(A573,HitBlock!$B$2:$I$1000,8,FALSE)</f>
        <v>#N/A</v>
      </c>
      <c r="L573" s="33" t="e">
        <f>VLOOKUP($A573,Points!$B$2:$U$1000,20,FALSE)</f>
        <v>#N/A</v>
      </c>
    </row>
    <row r="574" spans="1:12" x14ac:dyDescent="0.25">
      <c r="A574" s="4" t="s">
        <v>604</v>
      </c>
      <c r="B574" s="11" t="e">
        <f>VLOOKUP(A574,Points!$B$2:$U$1000,5,FALSE)</f>
        <v>#N/A</v>
      </c>
      <c r="C574" s="11" t="e">
        <f>VLOOKUP($A574,Points!$B$2:$U$1000,6,FALSE)</f>
        <v>#N/A</v>
      </c>
      <c r="D574" s="11" t="e">
        <f>VLOOKUP($A574,Points!$B$2:$U$1000,7,FALSE)</f>
        <v>#N/A</v>
      </c>
      <c r="E574" s="11" t="e">
        <f>VLOOKUP($A574,Points!$B$2:$U$1000,8,FALSE)</f>
        <v>#N/A</v>
      </c>
      <c r="F574" s="11" t="e">
        <f>VLOOKUP($A574,Points!$B$2:$U$1000,9,FALSE)</f>
        <v>#N/A</v>
      </c>
      <c r="G574" s="11" t="e">
        <f>VLOOKUP($A574,Points!$B$2:$U$1000,10,FALSE)</f>
        <v>#N/A</v>
      </c>
      <c r="H574" s="11" t="e">
        <f>VLOOKUP($A574,Points!$B$2:$U$1000,12,FALSE)</f>
        <v>#N/A</v>
      </c>
      <c r="I574" s="11" t="e">
        <f>VLOOKUP($A574,Points!$B$2:$U$1000,18,FALSE)</f>
        <v>#N/A</v>
      </c>
      <c r="J574" s="11" t="e">
        <f>VLOOKUP(A574,HitBlock!$B$2:$I$1000,6,FALSE)</f>
        <v>#N/A</v>
      </c>
      <c r="K574" s="11" t="e">
        <f>VLOOKUP(A574,HitBlock!$B$2:$I$1000,8,FALSE)</f>
        <v>#N/A</v>
      </c>
      <c r="L574" s="33" t="e">
        <f>VLOOKUP($A574,Points!$B$2:$U$1000,20,FALSE)</f>
        <v>#N/A</v>
      </c>
    </row>
    <row r="575" spans="1:12" x14ac:dyDescent="0.25">
      <c r="A575" s="4" t="s">
        <v>613</v>
      </c>
      <c r="B575" s="11" t="e">
        <f>VLOOKUP(A575,Points!$B$2:$U$1000,5,FALSE)</f>
        <v>#N/A</v>
      </c>
      <c r="C575" s="11" t="e">
        <f>VLOOKUP($A575,Points!$B$2:$U$1000,6,FALSE)</f>
        <v>#N/A</v>
      </c>
      <c r="D575" s="11" t="e">
        <f>VLOOKUP($A575,Points!$B$2:$U$1000,7,FALSE)</f>
        <v>#N/A</v>
      </c>
      <c r="E575" s="11" t="e">
        <f>VLOOKUP($A575,Points!$B$2:$U$1000,8,FALSE)</f>
        <v>#N/A</v>
      </c>
      <c r="F575" s="11" t="e">
        <f>VLOOKUP($A575,Points!$B$2:$U$1000,9,FALSE)</f>
        <v>#N/A</v>
      </c>
      <c r="G575" s="11" t="e">
        <f>VLOOKUP($A575,Points!$B$2:$U$1000,10,FALSE)</f>
        <v>#N/A</v>
      </c>
      <c r="H575" s="11" t="e">
        <f>VLOOKUP($A575,Points!$B$2:$U$1000,12,FALSE)</f>
        <v>#N/A</v>
      </c>
      <c r="I575" s="11" t="e">
        <f>VLOOKUP($A575,Points!$B$2:$U$1000,18,FALSE)</f>
        <v>#N/A</v>
      </c>
      <c r="J575" s="11" t="e">
        <f>VLOOKUP(A575,HitBlock!$B$2:$I$1000,6,FALSE)</f>
        <v>#N/A</v>
      </c>
      <c r="K575" s="11" t="e">
        <f>VLOOKUP(A575,HitBlock!$B$2:$I$1000,8,FALSE)</f>
        <v>#N/A</v>
      </c>
      <c r="L575" s="33" t="e">
        <f>VLOOKUP($A575,Points!$B$2:$U$1000,20,FALSE)</f>
        <v>#N/A</v>
      </c>
    </row>
    <row r="576" spans="1:12" x14ac:dyDescent="0.25">
      <c r="A576" s="4" t="s">
        <v>1038</v>
      </c>
      <c r="B576" s="11" t="e">
        <f>VLOOKUP(A576,Points!$B$2:$U$1000,5,FALSE)</f>
        <v>#N/A</v>
      </c>
      <c r="C576" s="11" t="e">
        <f>VLOOKUP($A576,Points!$B$2:$U$1000,6,FALSE)</f>
        <v>#N/A</v>
      </c>
      <c r="D576" s="11" t="e">
        <f>VLOOKUP($A576,Points!$B$2:$U$1000,7,FALSE)</f>
        <v>#N/A</v>
      </c>
      <c r="E576" s="11" t="e">
        <f>VLOOKUP($A576,Points!$B$2:$U$1000,8,FALSE)</f>
        <v>#N/A</v>
      </c>
      <c r="F576" s="11" t="e">
        <f>VLOOKUP($A576,Points!$B$2:$U$1000,9,FALSE)</f>
        <v>#N/A</v>
      </c>
      <c r="G576" s="11" t="e">
        <f>VLOOKUP($A576,Points!$B$2:$U$1000,10,FALSE)</f>
        <v>#N/A</v>
      </c>
      <c r="H576" s="11" t="e">
        <f>VLOOKUP($A576,Points!$B$2:$U$1000,12,FALSE)</f>
        <v>#N/A</v>
      </c>
      <c r="I576" s="11" t="e">
        <f>VLOOKUP($A576,Points!$B$2:$U$1000,18,FALSE)</f>
        <v>#N/A</v>
      </c>
      <c r="J576" s="11" t="e">
        <f>VLOOKUP(A576,HitBlock!$B$2:$I$1000,6,FALSE)</f>
        <v>#N/A</v>
      </c>
      <c r="K576" s="11" t="e">
        <f>VLOOKUP(A576,HitBlock!$B$2:$I$1000,8,FALSE)</f>
        <v>#N/A</v>
      </c>
      <c r="L576" s="33" t="e">
        <f>VLOOKUP($A576,Points!$B$2:$U$1000,20,FALSE)</f>
        <v>#N/A</v>
      </c>
    </row>
    <row r="577" spans="1:12" x14ac:dyDescent="0.25">
      <c r="A577" s="4" t="s">
        <v>644</v>
      </c>
      <c r="B577" s="11" t="e">
        <f>VLOOKUP(A577,Points!$B$2:$U$1000,5,FALSE)</f>
        <v>#N/A</v>
      </c>
      <c r="C577" s="11" t="e">
        <f>VLOOKUP($A577,Points!$B$2:$U$1000,6,FALSE)</f>
        <v>#N/A</v>
      </c>
      <c r="D577" s="11" t="e">
        <f>VLOOKUP($A577,Points!$B$2:$U$1000,7,FALSE)</f>
        <v>#N/A</v>
      </c>
      <c r="E577" s="11" t="e">
        <f>VLOOKUP($A577,Points!$B$2:$U$1000,8,FALSE)</f>
        <v>#N/A</v>
      </c>
      <c r="F577" s="11" t="e">
        <f>VLOOKUP($A577,Points!$B$2:$U$1000,9,FALSE)</f>
        <v>#N/A</v>
      </c>
      <c r="G577" s="11" t="e">
        <f>VLOOKUP($A577,Points!$B$2:$U$1000,10,FALSE)</f>
        <v>#N/A</v>
      </c>
      <c r="H577" s="11" t="e">
        <f>VLOOKUP($A577,Points!$B$2:$U$1000,12,FALSE)</f>
        <v>#N/A</v>
      </c>
      <c r="I577" s="11" t="e">
        <f>VLOOKUP($A577,Points!$B$2:$U$1000,18,FALSE)</f>
        <v>#N/A</v>
      </c>
      <c r="J577" s="11" t="e">
        <f>VLOOKUP(A577,HitBlock!$B$2:$I$1000,6,FALSE)</f>
        <v>#N/A</v>
      </c>
      <c r="K577" s="11" t="e">
        <f>VLOOKUP(A577,HitBlock!$B$2:$I$1000,8,FALSE)</f>
        <v>#N/A</v>
      </c>
      <c r="L577" s="33" t="e">
        <f>VLOOKUP($A577,Points!$B$2:$U$1000,20,FALSE)</f>
        <v>#N/A</v>
      </c>
    </row>
    <row r="578" spans="1:12" x14ac:dyDescent="0.25">
      <c r="A578" s="4" t="s">
        <v>496</v>
      </c>
      <c r="B578" s="11" t="e">
        <f>VLOOKUP(A578,Points!$B$2:$U$1000,5,FALSE)</f>
        <v>#N/A</v>
      </c>
      <c r="C578" s="11" t="e">
        <f>VLOOKUP($A578,Points!$B$2:$U$1000,6,FALSE)</f>
        <v>#N/A</v>
      </c>
      <c r="D578" s="11" t="e">
        <f>VLOOKUP($A578,Points!$B$2:$U$1000,7,FALSE)</f>
        <v>#N/A</v>
      </c>
      <c r="E578" s="11" t="e">
        <f>VLOOKUP($A578,Points!$B$2:$U$1000,8,FALSE)</f>
        <v>#N/A</v>
      </c>
      <c r="F578" s="11" t="e">
        <f>VLOOKUP($A578,Points!$B$2:$U$1000,9,FALSE)</f>
        <v>#N/A</v>
      </c>
      <c r="G578" s="11" t="e">
        <f>VLOOKUP($A578,Points!$B$2:$U$1000,10,FALSE)</f>
        <v>#N/A</v>
      </c>
      <c r="H578" s="11" t="e">
        <f>VLOOKUP($A578,Points!$B$2:$U$1000,12,FALSE)</f>
        <v>#N/A</v>
      </c>
      <c r="I578" s="11" t="e">
        <f>VLOOKUP($A578,Points!$B$2:$U$1000,18,FALSE)</f>
        <v>#N/A</v>
      </c>
      <c r="J578" s="11" t="e">
        <f>VLOOKUP(A578,HitBlock!$B$2:$I$1000,6,FALSE)</f>
        <v>#N/A</v>
      </c>
      <c r="K578" s="11" t="e">
        <f>VLOOKUP(A578,HitBlock!$B$2:$I$1000,8,FALSE)</f>
        <v>#N/A</v>
      </c>
      <c r="L578" s="33" t="e">
        <f>VLOOKUP($A578,Points!$B$2:$U$1000,20,FALSE)</f>
        <v>#N/A</v>
      </c>
    </row>
    <row r="579" spans="1:12" x14ac:dyDescent="0.25">
      <c r="A579" s="4" t="s">
        <v>258</v>
      </c>
      <c r="B579" s="11" t="e">
        <f>VLOOKUP(A579,Points!$B$2:$U$1000,5,FALSE)</f>
        <v>#N/A</v>
      </c>
      <c r="C579" s="11" t="e">
        <f>VLOOKUP($A579,Points!$B$2:$U$1000,6,FALSE)</f>
        <v>#N/A</v>
      </c>
      <c r="D579" s="11" t="e">
        <f>VLOOKUP($A579,Points!$B$2:$U$1000,7,FALSE)</f>
        <v>#N/A</v>
      </c>
      <c r="E579" s="11" t="e">
        <f>VLOOKUP($A579,Points!$B$2:$U$1000,8,FALSE)</f>
        <v>#N/A</v>
      </c>
      <c r="F579" s="11" t="e">
        <f>VLOOKUP($A579,Points!$B$2:$U$1000,9,FALSE)</f>
        <v>#N/A</v>
      </c>
      <c r="G579" s="11" t="e">
        <f>VLOOKUP($A579,Points!$B$2:$U$1000,10,FALSE)</f>
        <v>#N/A</v>
      </c>
      <c r="H579" s="11" t="e">
        <f>VLOOKUP($A579,Points!$B$2:$U$1000,12,FALSE)</f>
        <v>#N/A</v>
      </c>
      <c r="I579" s="11" t="e">
        <f>VLOOKUP($A579,Points!$B$2:$U$1000,18,FALSE)</f>
        <v>#N/A</v>
      </c>
      <c r="J579" s="11" t="e">
        <f>VLOOKUP(A579,HitBlock!$B$2:$I$1000,6,FALSE)</f>
        <v>#N/A</v>
      </c>
      <c r="K579" s="11" t="e">
        <f>VLOOKUP(A579,HitBlock!$B$2:$I$1000,8,FALSE)</f>
        <v>#N/A</v>
      </c>
      <c r="L579" s="33" t="e">
        <f>VLOOKUP($A579,Points!$B$2:$U$1000,20,FALSE)</f>
        <v>#N/A</v>
      </c>
    </row>
    <row r="580" spans="1:12" x14ac:dyDescent="0.25">
      <c r="A580" s="4" t="s">
        <v>1039</v>
      </c>
      <c r="B580" s="11" t="e">
        <f>VLOOKUP(A580,Points!$B$2:$U$1000,5,FALSE)</f>
        <v>#N/A</v>
      </c>
      <c r="C580" s="11" t="e">
        <f>VLOOKUP($A580,Points!$B$2:$U$1000,6,FALSE)</f>
        <v>#N/A</v>
      </c>
      <c r="D580" s="11" t="e">
        <f>VLOOKUP($A580,Points!$B$2:$U$1000,7,FALSE)</f>
        <v>#N/A</v>
      </c>
      <c r="E580" s="11" t="e">
        <f>VLOOKUP($A580,Points!$B$2:$U$1000,8,FALSE)</f>
        <v>#N/A</v>
      </c>
      <c r="F580" s="11" t="e">
        <f>VLOOKUP($A580,Points!$B$2:$U$1000,9,FALSE)</f>
        <v>#N/A</v>
      </c>
      <c r="G580" s="11" t="e">
        <f>VLOOKUP($A580,Points!$B$2:$U$1000,10,FALSE)</f>
        <v>#N/A</v>
      </c>
      <c r="H580" s="11" t="e">
        <f>VLOOKUP($A580,Points!$B$2:$U$1000,12,FALSE)</f>
        <v>#N/A</v>
      </c>
      <c r="I580" s="11" t="e">
        <f>VLOOKUP($A580,Points!$B$2:$U$1000,18,FALSE)</f>
        <v>#N/A</v>
      </c>
      <c r="J580" s="11" t="e">
        <f>VLOOKUP(A580,HitBlock!$B$2:$I$1000,6,FALSE)</f>
        <v>#N/A</v>
      </c>
      <c r="K580" s="11" t="e">
        <f>VLOOKUP(A580,HitBlock!$B$2:$I$1000,8,FALSE)</f>
        <v>#N/A</v>
      </c>
      <c r="L580" s="33" t="e">
        <f>VLOOKUP($A580,Points!$B$2:$U$1000,20,FALSE)</f>
        <v>#N/A</v>
      </c>
    </row>
    <row r="581" spans="1:12" x14ac:dyDescent="0.25">
      <c r="A581" s="4" t="s">
        <v>518</v>
      </c>
      <c r="B581" s="11" t="e">
        <f>VLOOKUP(A581,Points!$B$2:$U$1000,5,FALSE)</f>
        <v>#N/A</v>
      </c>
      <c r="C581" s="11" t="e">
        <f>VLOOKUP($A581,Points!$B$2:$U$1000,6,FALSE)</f>
        <v>#N/A</v>
      </c>
      <c r="D581" s="11" t="e">
        <f>VLOOKUP($A581,Points!$B$2:$U$1000,7,FALSE)</f>
        <v>#N/A</v>
      </c>
      <c r="E581" s="11" t="e">
        <f>VLOOKUP($A581,Points!$B$2:$U$1000,8,FALSE)</f>
        <v>#N/A</v>
      </c>
      <c r="F581" s="11" t="e">
        <f>VLOOKUP($A581,Points!$B$2:$U$1000,9,FALSE)</f>
        <v>#N/A</v>
      </c>
      <c r="G581" s="11" t="e">
        <f>VLOOKUP($A581,Points!$B$2:$U$1000,10,FALSE)</f>
        <v>#N/A</v>
      </c>
      <c r="H581" s="11" t="e">
        <f>VLOOKUP($A581,Points!$B$2:$U$1000,12,FALSE)</f>
        <v>#N/A</v>
      </c>
      <c r="I581" s="11" t="e">
        <f>VLOOKUP($A581,Points!$B$2:$U$1000,18,FALSE)</f>
        <v>#N/A</v>
      </c>
      <c r="J581" s="11" t="e">
        <f>VLOOKUP(A581,HitBlock!$B$2:$I$1000,6,FALSE)</f>
        <v>#N/A</v>
      </c>
      <c r="K581" s="11" t="e">
        <f>VLOOKUP(A581,HitBlock!$B$2:$I$1000,8,FALSE)</f>
        <v>#N/A</v>
      </c>
      <c r="L581" s="33" t="e">
        <f>VLOOKUP($A581,Points!$B$2:$U$1000,20,FALSE)</f>
        <v>#N/A</v>
      </c>
    </row>
    <row r="582" spans="1:12" x14ac:dyDescent="0.25">
      <c r="A582" s="4" t="s">
        <v>501</v>
      </c>
      <c r="B582" s="11" t="e">
        <f>VLOOKUP(A582,Points!$B$2:$U$1000,5,FALSE)</f>
        <v>#N/A</v>
      </c>
      <c r="C582" s="11" t="e">
        <f>VLOOKUP($A582,Points!$B$2:$U$1000,6,FALSE)</f>
        <v>#N/A</v>
      </c>
      <c r="D582" s="11" t="e">
        <f>VLOOKUP($A582,Points!$B$2:$U$1000,7,FALSE)</f>
        <v>#N/A</v>
      </c>
      <c r="E582" s="11" t="e">
        <f>VLOOKUP($A582,Points!$B$2:$U$1000,8,FALSE)</f>
        <v>#N/A</v>
      </c>
      <c r="F582" s="11" t="e">
        <f>VLOOKUP($A582,Points!$B$2:$U$1000,9,FALSE)</f>
        <v>#N/A</v>
      </c>
      <c r="G582" s="11" t="e">
        <f>VLOOKUP($A582,Points!$B$2:$U$1000,10,FALSE)</f>
        <v>#N/A</v>
      </c>
      <c r="H582" s="11" t="e">
        <f>VLOOKUP($A582,Points!$B$2:$U$1000,12,FALSE)</f>
        <v>#N/A</v>
      </c>
      <c r="I582" s="11" t="e">
        <f>VLOOKUP($A582,Points!$B$2:$U$1000,18,FALSE)</f>
        <v>#N/A</v>
      </c>
      <c r="J582" s="11" t="e">
        <f>VLOOKUP(A582,HitBlock!$B$2:$I$1000,6,FALSE)</f>
        <v>#N/A</v>
      </c>
      <c r="K582" s="11" t="e">
        <f>VLOOKUP(A582,HitBlock!$B$2:$I$1000,8,FALSE)</f>
        <v>#N/A</v>
      </c>
      <c r="L582" s="33" t="e">
        <f>VLOOKUP($A582,Points!$B$2:$U$1000,20,FALSE)</f>
        <v>#N/A</v>
      </c>
    </row>
    <row r="583" spans="1:12" x14ac:dyDescent="0.25">
      <c r="A583" s="4" t="s">
        <v>564</v>
      </c>
      <c r="B583" s="11" t="e">
        <f>VLOOKUP(A583,Points!$B$2:$U$1000,5,FALSE)</f>
        <v>#N/A</v>
      </c>
      <c r="C583" s="11" t="e">
        <f>VLOOKUP($A583,Points!$B$2:$U$1000,6,FALSE)</f>
        <v>#N/A</v>
      </c>
      <c r="D583" s="11" t="e">
        <f>VLOOKUP($A583,Points!$B$2:$U$1000,7,FALSE)</f>
        <v>#N/A</v>
      </c>
      <c r="E583" s="11" t="e">
        <f>VLOOKUP($A583,Points!$B$2:$U$1000,8,FALSE)</f>
        <v>#N/A</v>
      </c>
      <c r="F583" s="11" t="e">
        <f>VLOOKUP($A583,Points!$B$2:$U$1000,9,FALSE)</f>
        <v>#N/A</v>
      </c>
      <c r="G583" s="11" t="e">
        <f>VLOOKUP($A583,Points!$B$2:$U$1000,10,FALSE)</f>
        <v>#N/A</v>
      </c>
      <c r="H583" s="11" t="e">
        <f>VLOOKUP($A583,Points!$B$2:$U$1000,12,FALSE)</f>
        <v>#N/A</v>
      </c>
      <c r="I583" s="11" t="e">
        <f>VLOOKUP($A583,Points!$B$2:$U$1000,18,FALSE)</f>
        <v>#N/A</v>
      </c>
      <c r="J583" s="11" t="e">
        <f>VLOOKUP(A583,HitBlock!$B$2:$I$1000,6,FALSE)</f>
        <v>#N/A</v>
      </c>
      <c r="K583" s="11" t="e">
        <f>VLOOKUP(A583,HitBlock!$B$2:$I$1000,8,FALSE)</f>
        <v>#N/A</v>
      </c>
      <c r="L583" s="33" t="e">
        <f>VLOOKUP($A583,Points!$B$2:$U$1000,20,FALSE)</f>
        <v>#N/A</v>
      </c>
    </row>
    <row r="584" spans="1:12" x14ac:dyDescent="0.25">
      <c r="A584" s="4" t="s">
        <v>874</v>
      </c>
      <c r="B584" s="11" t="e">
        <f>VLOOKUP(A584,Points!$B$2:$U$1000,5,FALSE)</f>
        <v>#N/A</v>
      </c>
      <c r="C584" s="11" t="e">
        <f>VLOOKUP($A584,Points!$B$2:$U$1000,6,FALSE)</f>
        <v>#N/A</v>
      </c>
      <c r="D584" s="11" t="e">
        <f>VLOOKUP($A584,Points!$B$2:$U$1000,7,FALSE)</f>
        <v>#N/A</v>
      </c>
      <c r="E584" s="11" t="e">
        <f>VLOOKUP($A584,Points!$B$2:$U$1000,8,FALSE)</f>
        <v>#N/A</v>
      </c>
      <c r="F584" s="11" t="e">
        <f>VLOOKUP($A584,Points!$B$2:$U$1000,9,FALSE)</f>
        <v>#N/A</v>
      </c>
      <c r="G584" s="11" t="e">
        <f>VLOOKUP($A584,Points!$B$2:$U$1000,10,FALSE)</f>
        <v>#N/A</v>
      </c>
      <c r="H584" s="11" t="e">
        <f>VLOOKUP($A584,Points!$B$2:$U$1000,12,FALSE)</f>
        <v>#N/A</v>
      </c>
      <c r="I584" s="11" t="e">
        <f>VLOOKUP($A584,Points!$B$2:$U$1000,18,FALSE)</f>
        <v>#N/A</v>
      </c>
      <c r="J584" s="11" t="e">
        <f>VLOOKUP(A584,HitBlock!$B$2:$I$1000,6,FALSE)</f>
        <v>#N/A</v>
      </c>
      <c r="K584" s="11" t="e">
        <f>VLOOKUP(A584,HitBlock!$B$2:$I$1000,8,FALSE)</f>
        <v>#N/A</v>
      </c>
      <c r="L584" s="33" t="e">
        <f>VLOOKUP($A584,Points!$B$2:$U$1000,20,FALSE)</f>
        <v>#N/A</v>
      </c>
    </row>
    <row r="585" spans="1:12" x14ac:dyDescent="0.25">
      <c r="A585" s="4" t="s">
        <v>1040</v>
      </c>
      <c r="B585" s="11" t="e">
        <f>VLOOKUP(A585,Points!$B$2:$U$1000,5,FALSE)</f>
        <v>#N/A</v>
      </c>
      <c r="C585" s="11" t="e">
        <f>VLOOKUP($A585,Points!$B$2:$U$1000,6,FALSE)</f>
        <v>#N/A</v>
      </c>
      <c r="D585" s="11" t="e">
        <f>VLOOKUP($A585,Points!$B$2:$U$1000,7,FALSE)</f>
        <v>#N/A</v>
      </c>
      <c r="E585" s="11" t="e">
        <f>VLOOKUP($A585,Points!$B$2:$U$1000,8,FALSE)</f>
        <v>#N/A</v>
      </c>
      <c r="F585" s="11" t="e">
        <f>VLOOKUP($A585,Points!$B$2:$U$1000,9,FALSE)</f>
        <v>#N/A</v>
      </c>
      <c r="G585" s="11" t="e">
        <f>VLOOKUP($A585,Points!$B$2:$U$1000,10,FALSE)</f>
        <v>#N/A</v>
      </c>
      <c r="H585" s="11" t="e">
        <f>VLOOKUP($A585,Points!$B$2:$U$1000,12,FALSE)</f>
        <v>#N/A</v>
      </c>
      <c r="I585" s="11" t="e">
        <f>VLOOKUP($A585,Points!$B$2:$U$1000,18,FALSE)</f>
        <v>#N/A</v>
      </c>
      <c r="J585" s="11" t="e">
        <f>VLOOKUP(A585,HitBlock!$B$2:$I$1000,6,FALSE)</f>
        <v>#N/A</v>
      </c>
      <c r="K585" s="11" t="e">
        <f>VLOOKUP(A585,HitBlock!$B$2:$I$1000,8,FALSE)</f>
        <v>#N/A</v>
      </c>
      <c r="L585" s="33" t="e">
        <f>VLOOKUP($A585,Points!$B$2:$U$1000,20,FALSE)</f>
        <v>#N/A</v>
      </c>
    </row>
    <row r="586" spans="1:12" x14ac:dyDescent="0.25">
      <c r="A586" s="4" t="s">
        <v>1041</v>
      </c>
      <c r="B586" s="11" t="e">
        <f>VLOOKUP(A586,Points!$B$2:$U$1000,5,FALSE)</f>
        <v>#N/A</v>
      </c>
      <c r="C586" s="11" t="e">
        <f>VLOOKUP($A586,Points!$B$2:$U$1000,6,FALSE)</f>
        <v>#N/A</v>
      </c>
      <c r="D586" s="11" t="e">
        <f>VLOOKUP($A586,Points!$B$2:$U$1000,7,FALSE)</f>
        <v>#N/A</v>
      </c>
      <c r="E586" s="11" t="e">
        <f>VLOOKUP($A586,Points!$B$2:$U$1000,8,FALSE)</f>
        <v>#N/A</v>
      </c>
      <c r="F586" s="11" t="e">
        <f>VLOOKUP($A586,Points!$B$2:$U$1000,9,FALSE)</f>
        <v>#N/A</v>
      </c>
      <c r="G586" s="11" t="e">
        <f>VLOOKUP($A586,Points!$B$2:$U$1000,10,FALSE)</f>
        <v>#N/A</v>
      </c>
      <c r="H586" s="11" t="e">
        <f>VLOOKUP($A586,Points!$B$2:$U$1000,12,FALSE)</f>
        <v>#N/A</v>
      </c>
      <c r="I586" s="11" t="e">
        <f>VLOOKUP($A586,Points!$B$2:$U$1000,18,FALSE)</f>
        <v>#N/A</v>
      </c>
      <c r="J586" s="11" t="e">
        <f>VLOOKUP(A586,HitBlock!$B$2:$I$1000,6,FALSE)</f>
        <v>#N/A</v>
      </c>
      <c r="K586" s="11" t="e">
        <f>VLOOKUP(A586,HitBlock!$B$2:$I$1000,8,FALSE)</f>
        <v>#N/A</v>
      </c>
      <c r="L586" s="33" t="e">
        <f>VLOOKUP($A586,Points!$B$2:$U$1000,20,FALSE)</f>
        <v>#N/A</v>
      </c>
    </row>
    <row r="587" spans="1:12" x14ac:dyDescent="0.25">
      <c r="A587" s="4" t="s">
        <v>570</v>
      </c>
      <c r="B587" s="11" t="e">
        <f>VLOOKUP(A587,Points!$B$2:$U$1000,5,FALSE)</f>
        <v>#N/A</v>
      </c>
      <c r="C587" s="11" t="e">
        <f>VLOOKUP($A587,Points!$B$2:$U$1000,6,FALSE)</f>
        <v>#N/A</v>
      </c>
      <c r="D587" s="11" t="e">
        <f>VLOOKUP($A587,Points!$B$2:$U$1000,7,FALSE)</f>
        <v>#N/A</v>
      </c>
      <c r="E587" s="11" t="e">
        <f>VLOOKUP($A587,Points!$B$2:$U$1000,8,FALSE)</f>
        <v>#N/A</v>
      </c>
      <c r="F587" s="11" t="e">
        <f>VLOOKUP($A587,Points!$B$2:$U$1000,9,FALSE)</f>
        <v>#N/A</v>
      </c>
      <c r="G587" s="11" t="e">
        <f>VLOOKUP($A587,Points!$B$2:$U$1000,10,FALSE)</f>
        <v>#N/A</v>
      </c>
      <c r="H587" s="11" t="e">
        <f>VLOOKUP($A587,Points!$B$2:$U$1000,12,FALSE)</f>
        <v>#N/A</v>
      </c>
      <c r="I587" s="11" t="e">
        <f>VLOOKUP($A587,Points!$B$2:$U$1000,18,FALSE)</f>
        <v>#N/A</v>
      </c>
      <c r="J587" s="11" t="e">
        <f>VLOOKUP(A587,HitBlock!$B$2:$I$1000,6,FALSE)</f>
        <v>#N/A</v>
      </c>
      <c r="K587" s="11" t="e">
        <f>VLOOKUP(A587,HitBlock!$B$2:$I$1000,8,FALSE)</f>
        <v>#N/A</v>
      </c>
      <c r="L587" s="33" t="e">
        <f>VLOOKUP($A587,Points!$B$2:$U$1000,20,FALSE)</f>
        <v>#N/A</v>
      </c>
    </row>
    <row r="588" spans="1:12" x14ac:dyDescent="0.25">
      <c r="A588" s="4" t="s">
        <v>400</v>
      </c>
      <c r="B588" s="11" t="e">
        <f>VLOOKUP(A588,Points!$B$2:$U$1000,5,FALSE)</f>
        <v>#N/A</v>
      </c>
      <c r="C588" s="11" t="e">
        <f>VLOOKUP($A588,Points!$B$2:$U$1000,6,FALSE)</f>
        <v>#N/A</v>
      </c>
      <c r="D588" s="11" t="e">
        <f>VLOOKUP($A588,Points!$B$2:$U$1000,7,FALSE)</f>
        <v>#N/A</v>
      </c>
      <c r="E588" s="11" t="e">
        <f>VLOOKUP($A588,Points!$B$2:$U$1000,8,FALSE)</f>
        <v>#N/A</v>
      </c>
      <c r="F588" s="11" t="e">
        <f>VLOOKUP($A588,Points!$B$2:$U$1000,9,FALSE)</f>
        <v>#N/A</v>
      </c>
      <c r="G588" s="11" t="e">
        <f>VLOOKUP($A588,Points!$B$2:$U$1000,10,FALSE)</f>
        <v>#N/A</v>
      </c>
      <c r="H588" s="11" t="e">
        <f>VLOOKUP($A588,Points!$B$2:$U$1000,12,FALSE)</f>
        <v>#N/A</v>
      </c>
      <c r="I588" s="11" t="e">
        <f>VLOOKUP($A588,Points!$B$2:$U$1000,18,FALSE)</f>
        <v>#N/A</v>
      </c>
      <c r="J588" s="11" t="e">
        <f>VLOOKUP(A588,HitBlock!$B$2:$I$1000,6,FALSE)</f>
        <v>#N/A</v>
      </c>
      <c r="K588" s="11" t="e">
        <f>VLOOKUP(A588,HitBlock!$B$2:$I$1000,8,FALSE)</f>
        <v>#N/A</v>
      </c>
      <c r="L588" s="33" t="e">
        <f>VLOOKUP($A588,Points!$B$2:$U$1000,20,FALSE)</f>
        <v>#N/A</v>
      </c>
    </row>
    <row r="589" spans="1:12" x14ac:dyDescent="0.25">
      <c r="A589" s="4" t="s">
        <v>509</v>
      </c>
      <c r="B589" s="11" t="e">
        <f>VLOOKUP(A589,Points!$B$2:$U$1000,5,FALSE)</f>
        <v>#N/A</v>
      </c>
      <c r="C589" s="11" t="e">
        <f>VLOOKUP($A589,Points!$B$2:$U$1000,6,FALSE)</f>
        <v>#N/A</v>
      </c>
      <c r="D589" s="11" t="e">
        <f>VLOOKUP($A589,Points!$B$2:$U$1000,7,FALSE)</f>
        <v>#N/A</v>
      </c>
      <c r="E589" s="11" t="e">
        <f>VLOOKUP($A589,Points!$B$2:$U$1000,8,FALSE)</f>
        <v>#N/A</v>
      </c>
      <c r="F589" s="11" t="e">
        <f>VLOOKUP($A589,Points!$B$2:$U$1000,9,FALSE)</f>
        <v>#N/A</v>
      </c>
      <c r="G589" s="11" t="e">
        <f>VLOOKUP($A589,Points!$B$2:$U$1000,10,FALSE)</f>
        <v>#N/A</v>
      </c>
      <c r="H589" s="11" t="e">
        <f>VLOOKUP($A589,Points!$B$2:$U$1000,12,FALSE)</f>
        <v>#N/A</v>
      </c>
      <c r="I589" s="11" t="e">
        <f>VLOOKUP($A589,Points!$B$2:$U$1000,18,FALSE)</f>
        <v>#N/A</v>
      </c>
      <c r="J589" s="11" t="e">
        <f>VLOOKUP(A589,HitBlock!$B$2:$I$1000,6,FALSE)</f>
        <v>#N/A</v>
      </c>
      <c r="K589" s="11" t="e">
        <f>VLOOKUP(A589,HitBlock!$B$2:$I$1000,8,FALSE)</f>
        <v>#N/A</v>
      </c>
      <c r="L589" s="33" t="e">
        <f>VLOOKUP($A589,Points!$B$2:$U$1000,20,FALSE)</f>
        <v>#N/A</v>
      </c>
    </row>
    <row r="590" spans="1:12" x14ac:dyDescent="0.25">
      <c r="A590" s="4" t="s">
        <v>585</v>
      </c>
      <c r="B590" s="11" t="e">
        <f>VLOOKUP(A590,Points!$B$2:$U$1000,5,FALSE)</f>
        <v>#N/A</v>
      </c>
      <c r="C590" s="11" t="e">
        <f>VLOOKUP($A590,Points!$B$2:$U$1000,6,FALSE)</f>
        <v>#N/A</v>
      </c>
      <c r="D590" s="11" t="e">
        <f>VLOOKUP($A590,Points!$B$2:$U$1000,7,FALSE)</f>
        <v>#N/A</v>
      </c>
      <c r="E590" s="11" t="e">
        <f>VLOOKUP($A590,Points!$B$2:$U$1000,8,FALSE)</f>
        <v>#N/A</v>
      </c>
      <c r="F590" s="11" t="e">
        <f>VLOOKUP($A590,Points!$B$2:$U$1000,9,FALSE)</f>
        <v>#N/A</v>
      </c>
      <c r="G590" s="11" t="e">
        <f>VLOOKUP($A590,Points!$B$2:$U$1000,10,FALSE)</f>
        <v>#N/A</v>
      </c>
      <c r="H590" s="11" t="e">
        <f>VLOOKUP($A590,Points!$B$2:$U$1000,12,FALSE)</f>
        <v>#N/A</v>
      </c>
      <c r="I590" s="11" t="e">
        <f>VLOOKUP($A590,Points!$B$2:$U$1000,18,FALSE)</f>
        <v>#N/A</v>
      </c>
      <c r="J590" s="11" t="e">
        <f>VLOOKUP(A590,HitBlock!$B$2:$I$1000,6,FALSE)</f>
        <v>#N/A</v>
      </c>
      <c r="K590" s="11" t="e">
        <f>VLOOKUP(A590,HitBlock!$B$2:$I$1000,8,FALSE)</f>
        <v>#N/A</v>
      </c>
      <c r="L590" s="33" t="e">
        <f>VLOOKUP($A590,Points!$B$2:$U$1000,20,FALSE)</f>
        <v>#N/A</v>
      </c>
    </row>
    <row r="591" spans="1:12" x14ac:dyDescent="0.25">
      <c r="A591" s="4" t="s">
        <v>605</v>
      </c>
      <c r="B591" s="11" t="e">
        <f>VLOOKUP(A591,Points!$B$2:$U$1000,5,FALSE)</f>
        <v>#N/A</v>
      </c>
      <c r="C591" s="11" t="e">
        <f>VLOOKUP($A591,Points!$B$2:$U$1000,6,FALSE)</f>
        <v>#N/A</v>
      </c>
      <c r="D591" s="11" t="e">
        <f>VLOOKUP($A591,Points!$B$2:$U$1000,7,FALSE)</f>
        <v>#N/A</v>
      </c>
      <c r="E591" s="11" t="e">
        <f>VLOOKUP($A591,Points!$B$2:$U$1000,8,FALSE)</f>
        <v>#N/A</v>
      </c>
      <c r="F591" s="11" t="e">
        <f>VLOOKUP($A591,Points!$B$2:$U$1000,9,FALSE)</f>
        <v>#N/A</v>
      </c>
      <c r="G591" s="11" t="e">
        <f>VLOOKUP($A591,Points!$B$2:$U$1000,10,FALSE)</f>
        <v>#N/A</v>
      </c>
      <c r="H591" s="11" t="e">
        <f>VLOOKUP($A591,Points!$B$2:$U$1000,12,FALSE)</f>
        <v>#N/A</v>
      </c>
      <c r="I591" s="11" t="e">
        <f>VLOOKUP($A591,Points!$B$2:$U$1000,18,FALSE)</f>
        <v>#N/A</v>
      </c>
      <c r="J591" s="11" t="e">
        <f>VLOOKUP(A591,HitBlock!$B$2:$I$1000,6,FALSE)</f>
        <v>#N/A</v>
      </c>
      <c r="K591" s="11" t="e">
        <f>VLOOKUP(A591,HitBlock!$B$2:$I$1000,8,FALSE)</f>
        <v>#N/A</v>
      </c>
      <c r="L591" s="33" t="e">
        <f>VLOOKUP($A591,Points!$B$2:$U$1000,20,FALSE)</f>
        <v>#N/A</v>
      </c>
    </row>
    <row r="592" spans="1:12" x14ac:dyDescent="0.25">
      <c r="A592" s="4" t="s">
        <v>1042</v>
      </c>
      <c r="B592" s="11" t="e">
        <f>VLOOKUP(A592,Points!$B$2:$U$1000,5,FALSE)</f>
        <v>#N/A</v>
      </c>
      <c r="C592" s="11" t="e">
        <f>VLOOKUP($A592,Points!$B$2:$U$1000,6,FALSE)</f>
        <v>#N/A</v>
      </c>
      <c r="D592" s="11" t="e">
        <f>VLOOKUP($A592,Points!$B$2:$U$1000,7,FALSE)</f>
        <v>#N/A</v>
      </c>
      <c r="E592" s="11" t="e">
        <f>VLOOKUP($A592,Points!$B$2:$U$1000,8,FALSE)</f>
        <v>#N/A</v>
      </c>
      <c r="F592" s="11" t="e">
        <f>VLOOKUP($A592,Points!$B$2:$U$1000,9,FALSE)</f>
        <v>#N/A</v>
      </c>
      <c r="G592" s="11" t="e">
        <f>VLOOKUP($A592,Points!$B$2:$U$1000,10,FALSE)</f>
        <v>#N/A</v>
      </c>
      <c r="H592" s="11" t="e">
        <f>VLOOKUP($A592,Points!$B$2:$U$1000,12,FALSE)</f>
        <v>#N/A</v>
      </c>
      <c r="I592" s="11" t="e">
        <f>VLOOKUP($A592,Points!$B$2:$U$1000,18,FALSE)</f>
        <v>#N/A</v>
      </c>
      <c r="J592" s="11" t="e">
        <f>VLOOKUP(A592,HitBlock!$B$2:$I$1000,6,FALSE)</f>
        <v>#N/A</v>
      </c>
      <c r="K592" s="11" t="e">
        <f>VLOOKUP(A592,HitBlock!$B$2:$I$1000,8,FALSE)</f>
        <v>#N/A</v>
      </c>
      <c r="L592" s="33" t="e">
        <f>VLOOKUP($A592,Points!$B$2:$U$1000,20,FALSE)</f>
        <v>#N/A</v>
      </c>
    </row>
    <row r="593" spans="1:12" x14ac:dyDescent="0.25">
      <c r="A593" s="4" t="s">
        <v>442</v>
      </c>
      <c r="B593" s="11" t="e">
        <f>VLOOKUP(A593,Points!$B$2:$U$1000,5,FALSE)</f>
        <v>#N/A</v>
      </c>
      <c r="C593" s="11" t="e">
        <f>VLOOKUP($A593,Points!$B$2:$U$1000,6,FALSE)</f>
        <v>#N/A</v>
      </c>
      <c r="D593" s="11" t="e">
        <f>VLOOKUP($A593,Points!$B$2:$U$1000,7,FALSE)</f>
        <v>#N/A</v>
      </c>
      <c r="E593" s="11" t="e">
        <f>VLOOKUP($A593,Points!$B$2:$U$1000,8,FALSE)</f>
        <v>#N/A</v>
      </c>
      <c r="F593" s="11" t="e">
        <f>VLOOKUP($A593,Points!$B$2:$U$1000,9,FALSE)</f>
        <v>#N/A</v>
      </c>
      <c r="G593" s="11" t="e">
        <f>VLOOKUP($A593,Points!$B$2:$U$1000,10,FALSE)</f>
        <v>#N/A</v>
      </c>
      <c r="H593" s="11" t="e">
        <f>VLOOKUP($A593,Points!$B$2:$U$1000,12,FALSE)</f>
        <v>#N/A</v>
      </c>
      <c r="I593" s="11" t="e">
        <f>VLOOKUP($A593,Points!$B$2:$U$1000,18,FALSE)</f>
        <v>#N/A</v>
      </c>
      <c r="J593" s="11" t="e">
        <f>VLOOKUP(A593,HitBlock!$B$2:$I$1000,6,FALSE)</f>
        <v>#N/A</v>
      </c>
      <c r="K593" s="11" t="e">
        <f>VLOOKUP(A593,HitBlock!$B$2:$I$1000,8,FALSE)</f>
        <v>#N/A</v>
      </c>
      <c r="L593" s="33" t="e">
        <f>VLOOKUP($A593,Points!$B$2:$U$1000,20,FALSE)</f>
        <v>#N/A</v>
      </c>
    </row>
    <row r="594" spans="1:12" x14ac:dyDescent="0.25">
      <c r="A594" s="4" t="s">
        <v>1043</v>
      </c>
      <c r="B594" s="11" t="e">
        <f>VLOOKUP(A594,Points!$B$2:$U$1000,5,FALSE)</f>
        <v>#N/A</v>
      </c>
      <c r="C594" s="11" t="e">
        <f>VLOOKUP($A594,Points!$B$2:$U$1000,6,FALSE)</f>
        <v>#N/A</v>
      </c>
      <c r="D594" s="11" t="e">
        <f>VLOOKUP($A594,Points!$B$2:$U$1000,7,FALSE)</f>
        <v>#N/A</v>
      </c>
      <c r="E594" s="11" t="e">
        <f>VLOOKUP($A594,Points!$B$2:$U$1000,8,FALSE)</f>
        <v>#N/A</v>
      </c>
      <c r="F594" s="11" t="e">
        <f>VLOOKUP($A594,Points!$B$2:$U$1000,9,FALSE)</f>
        <v>#N/A</v>
      </c>
      <c r="G594" s="11" t="e">
        <f>VLOOKUP($A594,Points!$B$2:$U$1000,10,FALSE)</f>
        <v>#N/A</v>
      </c>
      <c r="H594" s="11" t="e">
        <f>VLOOKUP($A594,Points!$B$2:$U$1000,12,FALSE)</f>
        <v>#N/A</v>
      </c>
      <c r="I594" s="11" t="e">
        <f>VLOOKUP($A594,Points!$B$2:$U$1000,18,FALSE)</f>
        <v>#N/A</v>
      </c>
      <c r="J594" s="11" t="e">
        <f>VLOOKUP(A594,HitBlock!$B$2:$I$1000,6,FALSE)</f>
        <v>#N/A</v>
      </c>
      <c r="K594" s="11" t="e">
        <f>VLOOKUP(A594,HitBlock!$B$2:$I$1000,8,FALSE)</f>
        <v>#N/A</v>
      </c>
      <c r="L594" s="33" t="e">
        <f>VLOOKUP($A594,Points!$B$2:$U$1000,20,FALSE)</f>
        <v>#N/A</v>
      </c>
    </row>
    <row r="595" spans="1:12" x14ac:dyDescent="0.25">
      <c r="A595" s="4" t="s">
        <v>572</v>
      </c>
      <c r="B595" s="11" t="e">
        <f>VLOOKUP(A595,Points!$B$2:$U$1000,5,FALSE)</f>
        <v>#N/A</v>
      </c>
      <c r="C595" s="11" t="e">
        <f>VLOOKUP($A595,Points!$B$2:$U$1000,6,FALSE)</f>
        <v>#N/A</v>
      </c>
      <c r="D595" s="11" t="e">
        <f>VLOOKUP($A595,Points!$B$2:$U$1000,7,FALSE)</f>
        <v>#N/A</v>
      </c>
      <c r="E595" s="11" t="e">
        <f>VLOOKUP($A595,Points!$B$2:$U$1000,8,FALSE)</f>
        <v>#N/A</v>
      </c>
      <c r="F595" s="11" t="e">
        <f>VLOOKUP($A595,Points!$B$2:$U$1000,9,FALSE)</f>
        <v>#N/A</v>
      </c>
      <c r="G595" s="11" t="e">
        <f>VLOOKUP($A595,Points!$B$2:$U$1000,10,FALSE)</f>
        <v>#N/A</v>
      </c>
      <c r="H595" s="11" t="e">
        <f>VLOOKUP($A595,Points!$B$2:$U$1000,12,FALSE)</f>
        <v>#N/A</v>
      </c>
      <c r="I595" s="11" t="e">
        <f>VLOOKUP($A595,Points!$B$2:$U$1000,18,FALSE)</f>
        <v>#N/A</v>
      </c>
      <c r="J595" s="11" t="e">
        <f>VLOOKUP(A595,HitBlock!$B$2:$I$1000,6,FALSE)</f>
        <v>#N/A</v>
      </c>
      <c r="K595" s="11" t="e">
        <f>VLOOKUP(A595,HitBlock!$B$2:$I$1000,8,FALSE)</f>
        <v>#N/A</v>
      </c>
      <c r="L595" s="33" t="e">
        <f>VLOOKUP($A595,Points!$B$2:$U$1000,20,FALSE)</f>
        <v>#N/A</v>
      </c>
    </row>
    <row r="596" spans="1:12" x14ac:dyDescent="0.25">
      <c r="A596" s="4" t="s">
        <v>1044</v>
      </c>
      <c r="B596" s="11" t="e">
        <f>VLOOKUP(A596,Points!$B$2:$U$1000,5,FALSE)</f>
        <v>#N/A</v>
      </c>
      <c r="C596" s="11" t="e">
        <f>VLOOKUP($A596,Points!$B$2:$U$1000,6,FALSE)</f>
        <v>#N/A</v>
      </c>
      <c r="D596" s="11" t="e">
        <f>VLOOKUP($A596,Points!$B$2:$U$1000,7,FALSE)</f>
        <v>#N/A</v>
      </c>
      <c r="E596" s="11" t="e">
        <f>VLOOKUP($A596,Points!$B$2:$U$1000,8,FALSE)</f>
        <v>#N/A</v>
      </c>
      <c r="F596" s="11" t="e">
        <f>VLOOKUP($A596,Points!$B$2:$U$1000,9,FALSE)</f>
        <v>#N/A</v>
      </c>
      <c r="G596" s="11" t="e">
        <f>VLOOKUP($A596,Points!$B$2:$U$1000,10,FALSE)</f>
        <v>#N/A</v>
      </c>
      <c r="H596" s="11" t="e">
        <f>VLOOKUP($A596,Points!$B$2:$U$1000,12,FALSE)</f>
        <v>#N/A</v>
      </c>
      <c r="I596" s="11" t="e">
        <f>VLOOKUP($A596,Points!$B$2:$U$1000,18,FALSE)</f>
        <v>#N/A</v>
      </c>
      <c r="J596" s="11" t="e">
        <f>VLOOKUP(A596,HitBlock!$B$2:$I$1000,6,FALSE)</f>
        <v>#N/A</v>
      </c>
      <c r="K596" s="11" t="e">
        <f>VLOOKUP(A596,HitBlock!$B$2:$I$1000,8,FALSE)</f>
        <v>#N/A</v>
      </c>
      <c r="L596" s="33" t="e">
        <f>VLOOKUP($A596,Points!$B$2:$U$1000,20,FALSE)</f>
        <v>#N/A</v>
      </c>
    </row>
    <row r="597" spans="1:12" x14ac:dyDescent="0.25">
      <c r="A597" s="4" t="s">
        <v>817</v>
      </c>
      <c r="B597" s="11" t="e">
        <f>VLOOKUP(A597,Points!$B$2:$U$1000,5,FALSE)</f>
        <v>#N/A</v>
      </c>
      <c r="C597" s="11" t="e">
        <f>VLOOKUP($A597,Points!$B$2:$U$1000,6,FALSE)</f>
        <v>#N/A</v>
      </c>
      <c r="D597" s="11" t="e">
        <f>VLOOKUP($A597,Points!$B$2:$U$1000,7,FALSE)</f>
        <v>#N/A</v>
      </c>
      <c r="E597" s="11" t="e">
        <f>VLOOKUP($A597,Points!$B$2:$U$1000,8,FALSE)</f>
        <v>#N/A</v>
      </c>
      <c r="F597" s="11" t="e">
        <f>VLOOKUP($A597,Points!$B$2:$U$1000,9,FALSE)</f>
        <v>#N/A</v>
      </c>
      <c r="G597" s="11" t="e">
        <f>VLOOKUP($A597,Points!$B$2:$U$1000,10,FALSE)</f>
        <v>#N/A</v>
      </c>
      <c r="H597" s="11" t="e">
        <f>VLOOKUP($A597,Points!$B$2:$U$1000,12,FALSE)</f>
        <v>#N/A</v>
      </c>
      <c r="I597" s="11" t="e">
        <f>VLOOKUP($A597,Points!$B$2:$U$1000,18,FALSE)</f>
        <v>#N/A</v>
      </c>
      <c r="J597" s="11" t="e">
        <f>VLOOKUP(A597,HitBlock!$B$2:$I$1000,6,FALSE)</f>
        <v>#N/A</v>
      </c>
      <c r="K597" s="11" t="e">
        <f>VLOOKUP(A597,HitBlock!$B$2:$I$1000,8,FALSE)</f>
        <v>#N/A</v>
      </c>
      <c r="L597" s="33" t="e">
        <f>VLOOKUP($A597,Points!$B$2:$U$1000,20,FALSE)</f>
        <v>#N/A</v>
      </c>
    </row>
    <row r="598" spans="1:12" x14ac:dyDescent="0.25">
      <c r="A598" s="4" t="s">
        <v>1045</v>
      </c>
      <c r="B598" s="11" t="e">
        <f>VLOOKUP(A598,Points!$B$2:$U$1000,5,FALSE)</f>
        <v>#N/A</v>
      </c>
      <c r="C598" s="11" t="e">
        <f>VLOOKUP($A598,Points!$B$2:$U$1000,6,FALSE)</f>
        <v>#N/A</v>
      </c>
      <c r="D598" s="11" t="e">
        <f>VLOOKUP($A598,Points!$B$2:$U$1000,7,FALSE)</f>
        <v>#N/A</v>
      </c>
      <c r="E598" s="11" t="e">
        <f>VLOOKUP($A598,Points!$B$2:$U$1000,8,FALSE)</f>
        <v>#N/A</v>
      </c>
      <c r="F598" s="11" t="e">
        <f>VLOOKUP($A598,Points!$B$2:$U$1000,9,FALSE)</f>
        <v>#N/A</v>
      </c>
      <c r="G598" s="11" t="e">
        <f>VLOOKUP($A598,Points!$B$2:$U$1000,10,FALSE)</f>
        <v>#N/A</v>
      </c>
      <c r="H598" s="11" t="e">
        <f>VLOOKUP($A598,Points!$B$2:$U$1000,12,FALSE)</f>
        <v>#N/A</v>
      </c>
      <c r="I598" s="11" t="e">
        <f>VLOOKUP($A598,Points!$B$2:$U$1000,18,FALSE)</f>
        <v>#N/A</v>
      </c>
      <c r="J598" s="11" t="e">
        <f>VLOOKUP(A598,HitBlock!$B$2:$I$1000,6,FALSE)</f>
        <v>#N/A</v>
      </c>
      <c r="K598" s="11" t="e">
        <f>VLOOKUP(A598,HitBlock!$B$2:$I$1000,8,FALSE)</f>
        <v>#N/A</v>
      </c>
      <c r="L598" s="33" t="e">
        <f>VLOOKUP($A598,Points!$B$2:$U$1000,20,FALSE)</f>
        <v>#N/A</v>
      </c>
    </row>
    <row r="599" spans="1:12" x14ac:dyDescent="0.25">
      <c r="A599" s="4" t="s">
        <v>766</v>
      </c>
      <c r="B599" s="11" t="e">
        <f>VLOOKUP(A599,Points!$B$2:$U$1000,5,FALSE)</f>
        <v>#N/A</v>
      </c>
      <c r="C599" s="11" t="e">
        <f>VLOOKUP($A599,Points!$B$2:$U$1000,6,FALSE)</f>
        <v>#N/A</v>
      </c>
      <c r="D599" s="11" t="e">
        <f>VLOOKUP($A599,Points!$B$2:$U$1000,7,FALSE)</f>
        <v>#N/A</v>
      </c>
      <c r="E599" s="11" t="e">
        <f>VLOOKUP($A599,Points!$B$2:$U$1000,8,FALSE)</f>
        <v>#N/A</v>
      </c>
      <c r="F599" s="11" t="e">
        <f>VLOOKUP($A599,Points!$B$2:$U$1000,9,FALSE)</f>
        <v>#N/A</v>
      </c>
      <c r="G599" s="11" t="e">
        <f>VLOOKUP($A599,Points!$B$2:$U$1000,10,FALSE)</f>
        <v>#N/A</v>
      </c>
      <c r="H599" s="11" t="e">
        <f>VLOOKUP($A599,Points!$B$2:$U$1000,12,FALSE)</f>
        <v>#N/A</v>
      </c>
      <c r="I599" s="11" t="e">
        <f>VLOOKUP($A599,Points!$B$2:$U$1000,18,FALSE)</f>
        <v>#N/A</v>
      </c>
      <c r="J599" s="11" t="e">
        <f>VLOOKUP(A599,HitBlock!$B$2:$I$1000,6,FALSE)</f>
        <v>#N/A</v>
      </c>
      <c r="K599" s="11" t="e">
        <f>VLOOKUP(A599,HitBlock!$B$2:$I$1000,8,FALSE)</f>
        <v>#N/A</v>
      </c>
      <c r="L599" s="33" t="e">
        <f>VLOOKUP($A599,Points!$B$2:$U$1000,20,FALSE)</f>
        <v>#N/A</v>
      </c>
    </row>
    <row r="600" spans="1:12" x14ac:dyDescent="0.25">
      <c r="A600" s="4" t="s">
        <v>385</v>
      </c>
      <c r="B600" s="11" t="e">
        <f>VLOOKUP(A600,Points!$B$2:$U$1000,5,FALSE)</f>
        <v>#N/A</v>
      </c>
      <c r="C600" s="11" t="e">
        <f>VLOOKUP($A600,Points!$B$2:$U$1000,6,FALSE)</f>
        <v>#N/A</v>
      </c>
      <c r="D600" s="11" t="e">
        <f>VLOOKUP($A600,Points!$B$2:$U$1000,7,FALSE)</f>
        <v>#N/A</v>
      </c>
      <c r="E600" s="11" t="e">
        <f>VLOOKUP($A600,Points!$B$2:$U$1000,8,FALSE)</f>
        <v>#N/A</v>
      </c>
      <c r="F600" s="11" t="e">
        <f>VLOOKUP($A600,Points!$B$2:$U$1000,9,FALSE)</f>
        <v>#N/A</v>
      </c>
      <c r="G600" s="11" t="e">
        <f>VLOOKUP($A600,Points!$B$2:$U$1000,10,FALSE)</f>
        <v>#N/A</v>
      </c>
      <c r="H600" s="11" t="e">
        <f>VLOOKUP($A600,Points!$B$2:$U$1000,12,FALSE)</f>
        <v>#N/A</v>
      </c>
      <c r="I600" s="11" t="e">
        <f>VLOOKUP($A600,Points!$B$2:$U$1000,18,FALSE)</f>
        <v>#N/A</v>
      </c>
      <c r="J600" s="11" t="e">
        <f>VLOOKUP(A600,HitBlock!$B$2:$I$1000,6,FALSE)</f>
        <v>#N/A</v>
      </c>
      <c r="K600" s="11" t="e">
        <f>VLOOKUP(A600,HitBlock!$B$2:$I$1000,8,FALSE)</f>
        <v>#N/A</v>
      </c>
      <c r="L600" s="33" t="e">
        <f>VLOOKUP($A600,Points!$B$2:$U$1000,20,FALSE)</f>
        <v>#N/A</v>
      </c>
    </row>
    <row r="601" spans="1:12" x14ac:dyDescent="0.25">
      <c r="A601" s="4" t="s">
        <v>870</v>
      </c>
      <c r="B601" s="11" t="e">
        <f>VLOOKUP(A601,Points!$B$2:$U$1000,5,FALSE)</f>
        <v>#N/A</v>
      </c>
      <c r="C601" s="11" t="e">
        <f>VLOOKUP($A601,Points!$B$2:$U$1000,6,FALSE)</f>
        <v>#N/A</v>
      </c>
      <c r="D601" s="11" t="e">
        <f>VLOOKUP($A601,Points!$B$2:$U$1000,7,FALSE)</f>
        <v>#N/A</v>
      </c>
      <c r="E601" s="11" t="e">
        <f>VLOOKUP($A601,Points!$B$2:$U$1000,8,FALSE)</f>
        <v>#N/A</v>
      </c>
      <c r="F601" s="11" t="e">
        <f>VLOOKUP($A601,Points!$B$2:$U$1000,9,FALSE)</f>
        <v>#N/A</v>
      </c>
      <c r="G601" s="11" t="e">
        <f>VLOOKUP($A601,Points!$B$2:$U$1000,10,FALSE)</f>
        <v>#N/A</v>
      </c>
      <c r="H601" s="11" t="e">
        <f>VLOOKUP($A601,Points!$B$2:$U$1000,12,FALSE)</f>
        <v>#N/A</v>
      </c>
      <c r="I601" s="11" t="e">
        <f>VLOOKUP($A601,Points!$B$2:$U$1000,18,FALSE)</f>
        <v>#N/A</v>
      </c>
      <c r="J601" s="11" t="e">
        <f>VLOOKUP(A601,HitBlock!$B$2:$I$1000,6,FALSE)</f>
        <v>#N/A</v>
      </c>
      <c r="K601" s="11" t="e">
        <f>VLOOKUP(A601,HitBlock!$B$2:$I$1000,8,FALSE)</f>
        <v>#N/A</v>
      </c>
      <c r="L601" s="33" t="e">
        <f>VLOOKUP($A601,Points!$B$2:$U$1000,20,FALSE)</f>
        <v>#N/A</v>
      </c>
    </row>
    <row r="602" spans="1:12" x14ac:dyDescent="0.25">
      <c r="A602" s="4" t="s">
        <v>628</v>
      </c>
      <c r="B602" s="11" t="e">
        <f>VLOOKUP(A602,Points!$B$2:$U$1000,5,FALSE)</f>
        <v>#N/A</v>
      </c>
      <c r="C602" s="11" t="e">
        <f>VLOOKUP($A602,Points!$B$2:$U$1000,6,FALSE)</f>
        <v>#N/A</v>
      </c>
      <c r="D602" s="11" t="e">
        <f>VLOOKUP($A602,Points!$B$2:$U$1000,7,FALSE)</f>
        <v>#N/A</v>
      </c>
      <c r="E602" s="11" t="e">
        <f>VLOOKUP($A602,Points!$B$2:$U$1000,8,FALSE)</f>
        <v>#N/A</v>
      </c>
      <c r="F602" s="11" t="e">
        <f>VLOOKUP($A602,Points!$B$2:$U$1000,9,FALSE)</f>
        <v>#N/A</v>
      </c>
      <c r="G602" s="11" t="e">
        <f>VLOOKUP($A602,Points!$B$2:$U$1000,10,FALSE)</f>
        <v>#N/A</v>
      </c>
      <c r="H602" s="11" t="e">
        <f>VLOOKUP($A602,Points!$B$2:$U$1000,12,FALSE)</f>
        <v>#N/A</v>
      </c>
      <c r="I602" s="11" t="e">
        <f>VLOOKUP($A602,Points!$B$2:$U$1000,18,FALSE)</f>
        <v>#N/A</v>
      </c>
      <c r="J602" s="11" t="e">
        <f>VLOOKUP(A602,HitBlock!$B$2:$I$1000,6,FALSE)</f>
        <v>#N/A</v>
      </c>
      <c r="K602" s="11" t="e">
        <f>VLOOKUP(A602,HitBlock!$B$2:$I$1000,8,FALSE)</f>
        <v>#N/A</v>
      </c>
      <c r="L602" s="33" t="e">
        <f>VLOOKUP($A602,Points!$B$2:$U$1000,20,FALSE)</f>
        <v>#N/A</v>
      </c>
    </row>
    <row r="603" spans="1:12" x14ac:dyDescent="0.25">
      <c r="A603" s="4" t="s">
        <v>1046</v>
      </c>
      <c r="B603" s="11" t="e">
        <f>VLOOKUP(A603,Points!$B$2:$U$1000,5,FALSE)</f>
        <v>#N/A</v>
      </c>
      <c r="C603" s="11" t="e">
        <f>VLOOKUP($A603,Points!$B$2:$U$1000,6,FALSE)</f>
        <v>#N/A</v>
      </c>
      <c r="D603" s="11" t="e">
        <f>VLOOKUP($A603,Points!$B$2:$U$1000,7,FALSE)</f>
        <v>#N/A</v>
      </c>
      <c r="E603" s="11" t="e">
        <f>VLOOKUP($A603,Points!$B$2:$U$1000,8,FALSE)</f>
        <v>#N/A</v>
      </c>
      <c r="F603" s="11" t="e">
        <f>VLOOKUP($A603,Points!$B$2:$U$1000,9,FALSE)</f>
        <v>#N/A</v>
      </c>
      <c r="G603" s="11" t="e">
        <f>VLOOKUP($A603,Points!$B$2:$U$1000,10,FALSE)</f>
        <v>#N/A</v>
      </c>
      <c r="H603" s="11" t="e">
        <f>VLOOKUP($A603,Points!$B$2:$U$1000,12,FALSE)</f>
        <v>#N/A</v>
      </c>
      <c r="I603" s="11" t="e">
        <f>VLOOKUP($A603,Points!$B$2:$U$1000,18,FALSE)</f>
        <v>#N/A</v>
      </c>
      <c r="J603" s="11" t="e">
        <f>VLOOKUP(A603,HitBlock!$B$2:$I$1000,6,FALSE)</f>
        <v>#N/A</v>
      </c>
      <c r="K603" s="11" t="e">
        <f>VLOOKUP(A603,HitBlock!$B$2:$I$1000,8,FALSE)</f>
        <v>#N/A</v>
      </c>
      <c r="L603" s="33" t="e">
        <f>VLOOKUP($A603,Points!$B$2:$U$1000,20,FALSE)</f>
        <v>#N/A</v>
      </c>
    </row>
    <row r="604" spans="1:12" x14ac:dyDescent="0.25">
      <c r="A604" s="4" t="s">
        <v>711</v>
      </c>
      <c r="B604" s="11" t="e">
        <f>VLOOKUP(A604,Points!$B$2:$U$1000,5,FALSE)</f>
        <v>#N/A</v>
      </c>
      <c r="C604" s="11" t="e">
        <f>VLOOKUP($A604,Points!$B$2:$U$1000,6,FALSE)</f>
        <v>#N/A</v>
      </c>
      <c r="D604" s="11" t="e">
        <f>VLOOKUP($A604,Points!$B$2:$U$1000,7,FALSE)</f>
        <v>#N/A</v>
      </c>
      <c r="E604" s="11" t="e">
        <f>VLOOKUP($A604,Points!$B$2:$U$1000,8,FALSE)</f>
        <v>#N/A</v>
      </c>
      <c r="F604" s="11" t="e">
        <f>VLOOKUP($A604,Points!$B$2:$U$1000,9,FALSE)</f>
        <v>#N/A</v>
      </c>
      <c r="G604" s="11" t="e">
        <f>VLOOKUP($A604,Points!$B$2:$U$1000,10,FALSE)</f>
        <v>#N/A</v>
      </c>
      <c r="H604" s="11" t="e">
        <f>VLOOKUP($A604,Points!$B$2:$U$1000,12,FALSE)</f>
        <v>#N/A</v>
      </c>
      <c r="I604" s="11" t="e">
        <f>VLOOKUP($A604,Points!$B$2:$U$1000,18,FALSE)</f>
        <v>#N/A</v>
      </c>
      <c r="J604" s="11" t="e">
        <f>VLOOKUP(A604,HitBlock!$B$2:$I$1000,6,FALSE)</f>
        <v>#N/A</v>
      </c>
      <c r="K604" s="11" t="e">
        <f>VLOOKUP(A604,HitBlock!$B$2:$I$1000,8,FALSE)</f>
        <v>#N/A</v>
      </c>
      <c r="L604" s="33" t="e">
        <f>VLOOKUP($A604,Points!$B$2:$U$1000,20,FALSE)</f>
        <v>#N/A</v>
      </c>
    </row>
    <row r="605" spans="1:12" x14ac:dyDescent="0.25">
      <c r="A605" s="4" t="s">
        <v>715</v>
      </c>
      <c r="B605" s="11" t="e">
        <f>VLOOKUP(A605,Points!$B$2:$U$1000,5,FALSE)</f>
        <v>#N/A</v>
      </c>
      <c r="C605" s="11" t="e">
        <f>VLOOKUP($A605,Points!$B$2:$U$1000,6,FALSE)</f>
        <v>#N/A</v>
      </c>
      <c r="D605" s="11" t="e">
        <f>VLOOKUP($A605,Points!$B$2:$U$1000,7,FALSE)</f>
        <v>#N/A</v>
      </c>
      <c r="E605" s="11" t="e">
        <f>VLOOKUP($A605,Points!$B$2:$U$1000,8,FALSE)</f>
        <v>#N/A</v>
      </c>
      <c r="F605" s="11" t="e">
        <f>VLOOKUP($A605,Points!$B$2:$U$1000,9,FALSE)</f>
        <v>#N/A</v>
      </c>
      <c r="G605" s="11" t="e">
        <f>VLOOKUP($A605,Points!$B$2:$U$1000,10,FALSE)</f>
        <v>#N/A</v>
      </c>
      <c r="H605" s="11" t="e">
        <f>VLOOKUP($A605,Points!$B$2:$U$1000,12,FALSE)</f>
        <v>#N/A</v>
      </c>
      <c r="I605" s="11" t="e">
        <f>VLOOKUP($A605,Points!$B$2:$U$1000,18,FALSE)</f>
        <v>#N/A</v>
      </c>
      <c r="J605" s="11" t="e">
        <f>VLOOKUP(A605,HitBlock!$B$2:$I$1000,6,FALSE)</f>
        <v>#N/A</v>
      </c>
      <c r="K605" s="11" t="e">
        <f>VLOOKUP(A605,HitBlock!$B$2:$I$1000,8,FALSE)</f>
        <v>#N/A</v>
      </c>
      <c r="L605" s="33" t="e">
        <f>VLOOKUP($A605,Points!$B$2:$U$1000,20,FALSE)</f>
        <v>#N/A</v>
      </c>
    </row>
    <row r="606" spans="1:12" x14ac:dyDescent="0.25">
      <c r="A606" s="4" t="s">
        <v>1047</v>
      </c>
      <c r="B606" s="11" t="e">
        <f>VLOOKUP(A606,Points!$B$2:$U$1000,5,FALSE)</f>
        <v>#N/A</v>
      </c>
      <c r="C606" s="11" t="e">
        <f>VLOOKUP($A606,Points!$B$2:$U$1000,6,FALSE)</f>
        <v>#N/A</v>
      </c>
      <c r="D606" s="11" t="e">
        <f>VLOOKUP($A606,Points!$B$2:$U$1000,7,FALSE)</f>
        <v>#N/A</v>
      </c>
      <c r="E606" s="11" t="e">
        <f>VLOOKUP($A606,Points!$B$2:$U$1000,8,FALSE)</f>
        <v>#N/A</v>
      </c>
      <c r="F606" s="11" t="e">
        <f>VLOOKUP($A606,Points!$B$2:$U$1000,9,FALSE)</f>
        <v>#N/A</v>
      </c>
      <c r="G606" s="11" t="e">
        <f>VLOOKUP($A606,Points!$B$2:$U$1000,10,FALSE)</f>
        <v>#N/A</v>
      </c>
      <c r="H606" s="11" t="e">
        <f>VLOOKUP($A606,Points!$B$2:$U$1000,12,FALSE)</f>
        <v>#N/A</v>
      </c>
      <c r="I606" s="11" t="e">
        <f>VLOOKUP($A606,Points!$B$2:$U$1000,18,FALSE)</f>
        <v>#N/A</v>
      </c>
      <c r="J606" s="11" t="e">
        <f>VLOOKUP(A606,HitBlock!$B$2:$I$1000,6,FALSE)</f>
        <v>#N/A</v>
      </c>
      <c r="K606" s="11" t="e">
        <f>VLOOKUP(A606,HitBlock!$B$2:$I$1000,8,FALSE)</f>
        <v>#N/A</v>
      </c>
      <c r="L606" s="33" t="e">
        <f>VLOOKUP($A606,Points!$B$2:$U$1000,20,FALSE)</f>
        <v>#N/A</v>
      </c>
    </row>
    <row r="607" spans="1:12" x14ac:dyDescent="0.25">
      <c r="A607" s="4" t="s">
        <v>799</v>
      </c>
      <c r="B607" s="11" t="e">
        <f>VLOOKUP(A607,Points!$B$2:$U$1000,5,FALSE)</f>
        <v>#N/A</v>
      </c>
      <c r="C607" s="11" t="e">
        <f>VLOOKUP($A607,Points!$B$2:$U$1000,6,FALSE)</f>
        <v>#N/A</v>
      </c>
      <c r="D607" s="11" t="e">
        <f>VLOOKUP($A607,Points!$B$2:$U$1000,7,FALSE)</f>
        <v>#N/A</v>
      </c>
      <c r="E607" s="11" t="e">
        <f>VLOOKUP($A607,Points!$B$2:$U$1000,8,FALSE)</f>
        <v>#N/A</v>
      </c>
      <c r="F607" s="11" t="e">
        <f>VLOOKUP($A607,Points!$B$2:$U$1000,9,FALSE)</f>
        <v>#N/A</v>
      </c>
      <c r="G607" s="11" t="e">
        <f>VLOOKUP($A607,Points!$B$2:$U$1000,10,FALSE)</f>
        <v>#N/A</v>
      </c>
      <c r="H607" s="11" t="e">
        <f>VLOOKUP($A607,Points!$B$2:$U$1000,12,FALSE)</f>
        <v>#N/A</v>
      </c>
      <c r="I607" s="11" t="e">
        <f>VLOOKUP($A607,Points!$B$2:$U$1000,18,FALSE)</f>
        <v>#N/A</v>
      </c>
      <c r="J607" s="11" t="e">
        <f>VLOOKUP(A607,HitBlock!$B$2:$I$1000,6,FALSE)</f>
        <v>#N/A</v>
      </c>
      <c r="K607" s="11" t="e">
        <f>VLOOKUP(A607,HitBlock!$B$2:$I$1000,8,FALSE)</f>
        <v>#N/A</v>
      </c>
      <c r="L607" s="33" t="e">
        <f>VLOOKUP($A607,Points!$B$2:$U$1000,20,FALSE)</f>
        <v>#N/A</v>
      </c>
    </row>
    <row r="608" spans="1:12" x14ac:dyDescent="0.25">
      <c r="A608" s="4" t="s">
        <v>624</v>
      </c>
      <c r="B608" s="11" t="e">
        <f>VLOOKUP(A608,Points!$B$2:$U$1000,5,FALSE)</f>
        <v>#N/A</v>
      </c>
      <c r="C608" s="11" t="e">
        <f>VLOOKUP($A608,Points!$B$2:$U$1000,6,FALSE)</f>
        <v>#N/A</v>
      </c>
      <c r="D608" s="11" t="e">
        <f>VLOOKUP($A608,Points!$B$2:$U$1000,7,FALSE)</f>
        <v>#N/A</v>
      </c>
      <c r="E608" s="11" t="e">
        <f>VLOOKUP($A608,Points!$B$2:$U$1000,8,FALSE)</f>
        <v>#N/A</v>
      </c>
      <c r="F608" s="11" t="e">
        <f>VLOOKUP($A608,Points!$B$2:$U$1000,9,FALSE)</f>
        <v>#N/A</v>
      </c>
      <c r="G608" s="11" t="e">
        <f>VLOOKUP($A608,Points!$B$2:$U$1000,10,FALSE)</f>
        <v>#N/A</v>
      </c>
      <c r="H608" s="11" t="e">
        <f>VLOOKUP($A608,Points!$B$2:$U$1000,12,FALSE)</f>
        <v>#N/A</v>
      </c>
      <c r="I608" s="11" t="e">
        <f>VLOOKUP($A608,Points!$B$2:$U$1000,18,FALSE)</f>
        <v>#N/A</v>
      </c>
      <c r="J608" s="11" t="e">
        <f>VLOOKUP(A608,HitBlock!$B$2:$I$1000,6,FALSE)</f>
        <v>#N/A</v>
      </c>
      <c r="K608" s="11" t="e">
        <f>VLOOKUP(A608,HitBlock!$B$2:$I$1000,8,FALSE)</f>
        <v>#N/A</v>
      </c>
      <c r="L608" s="33" t="e">
        <f>VLOOKUP($A608,Points!$B$2:$U$1000,20,FALSE)</f>
        <v>#N/A</v>
      </c>
    </row>
    <row r="609" spans="1:12" x14ac:dyDescent="0.25">
      <c r="A609" s="4" t="s">
        <v>1048</v>
      </c>
      <c r="B609" s="11" t="e">
        <f>VLOOKUP(A609,Points!$B$2:$U$1000,5,FALSE)</f>
        <v>#N/A</v>
      </c>
      <c r="C609" s="11" t="e">
        <f>VLOOKUP($A609,Points!$B$2:$U$1000,6,FALSE)</f>
        <v>#N/A</v>
      </c>
      <c r="D609" s="11" t="e">
        <f>VLOOKUP($A609,Points!$B$2:$U$1000,7,FALSE)</f>
        <v>#N/A</v>
      </c>
      <c r="E609" s="11" t="e">
        <f>VLOOKUP($A609,Points!$B$2:$U$1000,8,FALSE)</f>
        <v>#N/A</v>
      </c>
      <c r="F609" s="11" t="e">
        <f>VLOOKUP($A609,Points!$B$2:$U$1000,9,FALSE)</f>
        <v>#N/A</v>
      </c>
      <c r="G609" s="11" t="e">
        <f>VLOOKUP($A609,Points!$B$2:$U$1000,10,FALSE)</f>
        <v>#N/A</v>
      </c>
      <c r="H609" s="11" t="e">
        <f>VLOOKUP($A609,Points!$B$2:$U$1000,12,FALSE)</f>
        <v>#N/A</v>
      </c>
      <c r="I609" s="11" t="e">
        <f>VLOOKUP($A609,Points!$B$2:$U$1000,18,FALSE)</f>
        <v>#N/A</v>
      </c>
      <c r="J609" s="11" t="e">
        <f>VLOOKUP(A609,HitBlock!$B$2:$I$1000,6,FALSE)</f>
        <v>#N/A</v>
      </c>
      <c r="K609" s="11" t="e">
        <f>VLOOKUP(A609,HitBlock!$B$2:$I$1000,8,FALSE)</f>
        <v>#N/A</v>
      </c>
      <c r="L609" s="33" t="e">
        <f>VLOOKUP($A609,Points!$B$2:$U$1000,20,FALSE)</f>
        <v>#N/A</v>
      </c>
    </row>
    <row r="610" spans="1:12" x14ac:dyDescent="0.25">
      <c r="A610" s="4" t="s">
        <v>409</v>
      </c>
      <c r="B610" s="11" t="e">
        <f>VLOOKUP(A610,Points!$B$2:$U$1000,5,FALSE)</f>
        <v>#N/A</v>
      </c>
      <c r="C610" s="11" t="e">
        <f>VLOOKUP($A610,Points!$B$2:$U$1000,6,FALSE)</f>
        <v>#N/A</v>
      </c>
      <c r="D610" s="11" t="e">
        <f>VLOOKUP($A610,Points!$B$2:$U$1000,7,FALSE)</f>
        <v>#N/A</v>
      </c>
      <c r="E610" s="11" t="e">
        <f>VLOOKUP($A610,Points!$B$2:$U$1000,8,FALSE)</f>
        <v>#N/A</v>
      </c>
      <c r="F610" s="11" t="e">
        <f>VLOOKUP($A610,Points!$B$2:$U$1000,9,FALSE)</f>
        <v>#N/A</v>
      </c>
      <c r="G610" s="11" t="e">
        <f>VLOOKUP($A610,Points!$B$2:$U$1000,10,FALSE)</f>
        <v>#N/A</v>
      </c>
      <c r="H610" s="11" t="e">
        <f>VLOOKUP($A610,Points!$B$2:$U$1000,12,FALSE)</f>
        <v>#N/A</v>
      </c>
      <c r="I610" s="11" t="e">
        <f>VLOOKUP($A610,Points!$B$2:$U$1000,18,FALSE)</f>
        <v>#N/A</v>
      </c>
      <c r="J610" s="11" t="e">
        <f>VLOOKUP(A610,HitBlock!$B$2:$I$1000,6,FALSE)</f>
        <v>#N/A</v>
      </c>
      <c r="K610" s="11" t="e">
        <f>VLOOKUP(A610,HitBlock!$B$2:$I$1000,8,FALSE)</f>
        <v>#N/A</v>
      </c>
      <c r="L610" s="33" t="e">
        <f>VLOOKUP($A610,Points!$B$2:$U$1000,20,FALSE)</f>
        <v>#N/A</v>
      </c>
    </row>
    <row r="611" spans="1:12" x14ac:dyDescent="0.25">
      <c r="A611" s="4" t="s">
        <v>1049</v>
      </c>
      <c r="B611" s="11" t="e">
        <f>VLOOKUP(A611,Points!$B$2:$U$1000,5,FALSE)</f>
        <v>#N/A</v>
      </c>
      <c r="C611" s="11" t="e">
        <f>VLOOKUP($A611,Points!$B$2:$U$1000,6,FALSE)</f>
        <v>#N/A</v>
      </c>
      <c r="D611" s="11" t="e">
        <f>VLOOKUP($A611,Points!$B$2:$U$1000,7,FALSE)</f>
        <v>#N/A</v>
      </c>
      <c r="E611" s="11" t="e">
        <f>VLOOKUP($A611,Points!$B$2:$U$1000,8,FALSE)</f>
        <v>#N/A</v>
      </c>
      <c r="F611" s="11" t="e">
        <f>VLOOKUP($A611,Points!$B$2:$U$1000,9,FALSE)</f>
        <v>#N/A</v>
      </c>
      <c r="G611" s="11" t="e">
        <f>VLOOKUP($A611,Points!$B$2:$U$1000,10,FALSE)</f>
        <v>#N/A</v>
      </c>
      <c r="H611" s="11" t="e">
        <f>VLOOKUP($A611,Points!$B$2:$U$1000,12,FALSE)</f>
        <v>#N/A</v>
      </c>
      <c r="I611" s="11" t="e">
        <f>VLOOKUP($A611,Points!$B$2:$U$1000,18,FALSE)</f>
        <v>#N/A</v>
      </c>
      <c r="J611" s="11" t="e">
        <f>VLOOKUP(A611,HitBlock!$B$2:$I$1000,6,FALSE)</f>
        <v>#N/A</v>
      </c>
      <c r="K611" s="11" t="e">
        <f>VLOOKUP(A611,HitBlock!$B$2:$I$1000,8,FALSE)</f>
        <v>#N/A</v>
      </c>
      <c r="L611" s="33" t="e">
        <f>VLOOKUP($A611,Points!$B$2:$U$1000,20,FALSE)</f>
        <v>#N/A</v>
      </c>
    </row>
    <row r="612" spans="1:12" x14ac:dyDescent="0.25">
      <c r="A612" s="4" t="s">
        <v>277</v>
      </c>
      <c r="B612" s="11" t="e">
        <f>VLOOKUP(A612,Points!$B$2:$U$1000,5,FALSE)</f>
        <v>#N/A</v>
      </c>
      <c r="C612" s="11" t="e">
        <f>VLOOKUP($A612,Points!$B$2:$U$1000,6,FALSE)</f>
        <v>#N/A</v>
      </c>
      <c r="D612" s="11" t="e">
        <f>VLOOKUP($A612,Points!$B$2:$U$1000,7,FALSE)</f>
        <v>#N/A</v>
      </c>
      <c r="E612" s="11" t="e">
        <f>VLOOKUP($A612,Points!$B$2:$U$1000,8,FALSE)</f>
        <v>#N/A</v>
      </c>
      <c r="F612" s="11" t="e">
        <f>VLOOKUP($A612,Points!$B$2:$U$1000,9,FALSE)</f>
        <v>#N/A</v>
      </c>
      <c r="G612" s="11" t="e">
        <f>VLOOKUP($A612,Points!$B$2:$U$1000,10,FALSE)</f>
        <v>#N/A</v>
      </c>
      <c r="H612" s="11" t="e">
        <f>VLOOKUP($A612,Points!$B$2:$U$1000,12,FALSE)</f>
        <v>#N/A</v>
      </c>
      <c r="I612" s="11" t="e">
        <f>VLOOKUP($A612,Points!$B$2:$U$1000,18,FALSE)</f>
        <v>#N/A</v>
      </c>
      <c r="J612" s="11" t="e">
        <f>VLOOKUP(A612,HitBlock!$B$2:$I$1000,6,FALSE)</f>
        <v>#N/A</v>
      </c>
      <c r="K612" s="11" t="e">
        <f>VLOOKUP(A612,HitBlock!$B$2:$I$1000,8,FALSE)</f>
        <v>#N/A</v>
      </c>
      <c r="L612" s="33" t="e">
        <f>VLOOKUP($A612,Points!$B$2:$U$1000,20,FALSE)</f>
        <v>#N/A</v>
      </c>
    </row>
    <row r="613" spans="1:12" x14ac:dyDescent="0.25">
      <c r="A613" s="4" t="s">
        <v>682</v>
      </c>
      <c r="B613" s="11" t="e">
        <f>VLOOKUP(A613,Points!$B$2:$U$1000,5,FALSE)</f>
        <v>#N/A</v>
      </c>
      <c r="C613" s="11" t="e">
        <f>VLOOKUP($A613,Points!$B$2:$U$1000,6,FALSE)</f>
        <v>#N/A</v>
      </c>
      <c r="D613" s="11" t="e">
        <f>VLOOKUP($A613,Points!$B$2:$U$1000,7,FALSE)</f>
        <v>#N/A</v>
      </c>
      <c r="E613" s="11" t="e">
        <f>VLOOKUP($A613,Points!$B$2:$U$1000,8,FALSE)</f>
        <v>#N/A</v>
      </c>
      <c r="F613" s="11" t="e">
        <f>VLOOKUP($A613,Points!$B$2:$U$1000,9,FALSE)</f>
        <v>#N/A</v>
      </c>
      <c r="G613" s="11" t="e">
        <f>VLOOKUP($A613,Points!$B$2:$U$1000,10,FALSE)</f>
        <v>#N/A</v>
      </c>
      <c r="H613" s="11" t="e">
        <f>VLOOKUP($A613,Points!$B$2:$U$1000,12,FALSE)</f>
        <v>#N/A</v>
      </c>
      <c r="I613" s="11" t="e">
        <f>VLOOKUP($A613,Points!$B$2:$U$1000,18,FALSE)</f>
        <v>#N/A</v>
      </c>
      <c r="J613" s="11" t="e">
        <f>VLOOKUP(A613,HitBlock!$B$2:$I$1000,6,FALSE)</f>
        <v>#N/A</v>
      </c>
      <c r="K613" s="11" t="e">
        <f>VLOOKUP(A613,HitBlock!$B$2:$I$1000,8,FALSE)</f>
        <v>#N/A</v>
      </c>
      <c r="L613" s="33" t="e">
        <f>VLOOKUP($A613,Points!$B$2:$U$1000,20,FALSE)</f>
        <v>#N/A</v>
      </c>
    </row>
    <row r="614" spans="1:12" x14ac:dyDescent="0.25">
      <c r="A614" s="4" t="s">
        <v>1050</v>
      </c>
      <c r="B614" s="11" t="e">
        <f>VLOOKUP(A614,Points!$B$2:$U$1000,5,FALSE)</f>
        <v>#N/A</v>
      </c>
      <c r="C614" s="11" t="e">
        <f>VLOOKUP($A614,Points!$B$2:$U$1000,6,FALSE)</f>
        <v>#N/A</v>
      </c>
      <c r="D614" s="11" t="e">
        <f>VLOOKUP($A614,Points!$B$2:$U$1000,7,FALSE)</f>
        <v>#N/A</v>
      </c>
      <c r="E614" s="11" t="e">
        <f>VLOOKUP($A614,Points!$B$2:$U$1000,8,FALSE)</f>
        <v>#N/A</v>
      </c>
      <c r="F614" s="11" t="e">
        <f>VLOOKUP($A614,Points!$B$2:$U$1000,9,FALSE)</f>
        <v>#N/A</v>
      </c>
      <c r="G614" s="11" t="e">
        <f>VLOOKUP($A614,Points!$B$2:$U$1000,10,FALSE)</f>
        <v>#N/A</v>
      </c>
      <c r="H614" s="11" t="e">
        <f>VLOOKUP($A614,Points!$B$2:$U$1000,12,FALSE)</f>
        <v>#N/A</v>
      </c>
      <c r="I614" s="11" t="e">
        <f>VLOOKUP($A614,Points!$B$2:$U$1000,18,FALSE)</f>
        <v>#N/A</v>
      </c>
      <c r="J614" s="11" t="e">
        <f>VLOOKUP(A614,HitBlock!$B$2:$I$1000,6,FALSE)</f>
        <v>#N/A</v>
      </c>
      <c r="K614" s="11" t="e">
        <f>VLOOKUP(A614,HitBlock!$B$2:$I$1000,8,FALSE)</f>
        <v>#N/A</v>
      </c>
      <c r="L614" s="33" t="e">
        <f>VLOOKUP($A614,Points!$B$2:$U$1000,20,FALSE)</f>
        <v>#N/A</v>
      </c>
    </row>
    <row r="615" spans="1:12" x14ac:dyDescent="0.25">
      <c r="A615" s="4" t="s">
        <v>635</v>
      </c>
      <c r="B615" s="11" t="e">
        <f>VLOOKUP(A615,Points!$B$2:$U$1000,5,FALSE)</f>
        <v>#N/A</v>
      </c>
      <c r="C615" s="11" t="e">
        <f>VLOOKUP($A615,Points!$B$2:$U$1000,6,FALSE)</f>
        <v>#N/A</v>
      </c>
      <c r="D615" s="11" t="e">
        <f>VLOOKUP($A615,Points!$B$2:$U$1000,7,FALSE)</f>
        <v>#N/A</v>
      </c>
      <c r="E615" s="11" t="e">
        <f>VLOOKUP($A615,Points!$B$2:$U$1000,8,FALSE)</f>
        <v>#N/A</v>
      </c>
      <c r="F615" s="11" t="e">
        <f>VLOOKUP($A615,Points!$B$2:$U$1000,9,FALSE)</f>
        <v>#N/A</v>
      </c>
      <c r="G615" s="11" t="e">
        <f>VLOOKUP($A615,Points!$B$2:$U$1000,10,FALSE)</f>
        <v>#N/A</v>
      </c>
      <c r="H615" s="11" t="e">
        <f>VLOOKUP($A615,Points!$B$2:$U$1000,12,FALSE)</f>
        <v>#N/A</v>
      </c>
      <c r="I615" s="11" t="e">
        <f>VLOOKUP($A615,Points!$B$2:$U$1000,18,FALSE)</f>
        <v>#N/A</v>
      </c>
      <c r="J615" s="11" t="e">
        <f>VLOOKUP(A615,HitBlock!$B$2:$I$1000,6,FALSE)</f>
        <v>#N/A</v>
      </c>
      <c r="K615" s="11" t="e">
        <f>VLOOKUP(A615,HitBlock!$B$2:$I$1000,8,FALSE)</f>
        <v>#N/A</v>
      </c>
      <c r="L615" s="33" t="e">
        <f>VLOOKUP($A615,Points!$B$2:$U$1000,20,FALSE)</f>
        <v>#N/A</v>
      </c>
    </row>
    <row r="616" spans="1:12" x14ac:dyDescent="0.25">
      <c r="A616" s="4" t="s">
        <v>597</v>
      </c>
      <c r="B616" s="11" t="e">
        <f>VLOOKUP(A616,Points!$B$2:$U$1000,5,FALSE)</f>
        <v>#N/A</v>
      </c>
      <c r="C616" s="11" t="e">
        <f>VLOOKUP($A616,Points!$B$2:$U$1000,6,FALSE)</f>
        <v>#N/A</v>
      </c>
      <c r="D616" s="11" t="e">
        <f>VLOOKUP($A616,Points!$B$2:$U$1000,7,FALSE)</f>
        <v>#N/A</v>
      </c>
      <c r="E616" s="11" t="e">
        <f>VLOOKUP($A616,Points!$B$2:$U$1000,8,FALSE)</f>
        <v>#N/A</v>
      </c>
      <c r="F616" s="11" t="e">
        <f>VLOOKUP($A616,Points!$B$2:$U$1000,9,FALSE)</f>
        <v>#N/A</v>
      </c>
      <c r="G616" s="11" t="e">
        <f>VLOOKUP($A616,Points!$B$2:$U$1000,10,FALSE)</f>
        <v>#N/A</v>
      </c>
      <c r="H616" s="11" t="e">
        <f>VLOOKUP($A616,Points!$B$2:$U$1000,12,FALSE)</f>
        <v>#N/A</v>
      </c>
      <c r="I616" s="11" t="e">
        <f>VLOOKUP($A616,Points!$B$2:$U$1000,18,FALSE)</f>
        <v>#N/A</v>
      </c>
      <c r="J616" s="11" t="e">
        <f>VLOOKUP(A616,HitBlock!$B$2:$I$1000,6,FALSE)</f>
        <v>#N/A</v>
      </c>
      <c r="K616" s="11" t="e">
        <f>VLOOKUP(A616,HitBlock!$B$2:$I$1000,8,FALSE)</f>
        <v>#N/A</v>
      </c>
      <c r="L616" s="33" t="e">
        <f>VLOOKUP($A616,Points!$B$2:$U$1000,20,FALSE)</f>
        <v>#N/A</v>
      </c>
    </row>
    <row r="617" spans="1:12" x14ac:dyDescent="0.25">
      <c r="A617" s="4" t="s">
        <v>612</v>
      </c>
      <c r="B617" s="11" t="e">
        <f>VLOOKUP(A617,Points!$B$2:$U$1000,5,FALSE)</f>
        <v>#N/A</v>
      </c>
      <c r="C617" s="11" t="e">
        <f>VLOOKUP($A617,Points!$B$2:$U$1000,6,FALSE)</f>
        <v>#N/A</v>
      </c>
      <c r="D617" s="11" t="e">
        <f>VLOOKUP($A617,Points!$B$2:$U$1000,7,FALSE)</f>
        <v>#N/A</v>
      </c>
      <c r="E617" s="11" t="e">
        <f>VLOOKUP($A617,Points!$B$2:$U$1000,8,FALSE)</f>
        <v>#N/A</v>
      </c>
      <c r="F617" s="11" t="e">
        <f>VLOOKUP($A617,Points!$B$2:$U$1000,9,FALSE)</f>
        <v>#N/A</v>
      </c>
      <c r="G617" s="11" t="e">
        <f>VLOOKUP($A617,Points!$B$2:$U$1000,10,FALSE)</f>
        <v>#N/A</v>
      </c>
      <c r="H617" s="11" t="e">
        <f>VLOOKUP($A617,Points!$B$2:$U$1000,12,FALSE)</f>
        <v>#N/A</v>
      </c>
      <c r="I617" s="11" t="e">
        <f>VLOOKUP($A617,Points!$B$2:$U$1000,18,FALSE)</f>
        <v>#N/A</v>
      </c>
      <c r="J617" s="11" t="e">
        <f>VLOOKUP(A617,HitBlock!$B$2:$I$1000,6,FALSE)</f>
        <v>#N/A</v>
      </c>
      <c r="K617" s="11" t="e">
        <f>VLOOKUP(A617,HitBlock!$B$2:$I$1000,8,FALSE)</f>
        <v>#N/A</v>
      </c>
      <c r="L617" s="33" t="e">
        <f>VLOOKUP($A617,Points!$B$2:$U$1000,20,FALSE)</f>
        <v>#N/A</v>
      </c>
    </row>
    <row r="618" spans="1:12" x14ac:dyDescent="0.25">
      <c r="A618" s="4" t="s">
        <v>691</v>
      </c>
      <c r="B618" s="11" t="e">
        <f>VLOOKUP(A618,Points!$B$2:$U$1000,5,FALSE)</f>
        <v>#N/A</v>
      </c>
      <c r="C618" s="11" t="e">
        <f>VLOOKUP($A618,Points!$B$2:$U$1000,6,FALSE)</f>
        <v>#N/A</v>
      </c>
      <c r="D618" s="11" t="e">
        <f>VLOOKUP($A618,Points!$B$2:$U$1000,7,FALSE)</f>
        <v>#N/A</v>
      </c>
      <c r="E618" s="11" t="e">
        <f>VLOOKUP($A618,Points!$B$2:$U$1000,8,FALSE)</f>
        <v>#N/A</v>
      </c>
      <c r="F618" s="11" t="e">
        <f>VLOOKUP($A618,Points!$B$2:$U$1000,9,FALSE)</f>
        <v>#N/A</v>
      </c>
      <c r="G618" s="11" t="e">
        <f>VLOOKUP($A618,Points!$B$2:$U$1000,10,FALSE)</f>
        <v>#N/A</v>
      </c>
      <c r="H618" s="11" t="e">
        <f>VLOOKUP($A618,Points!$B$2:$U$1000,12,FALSE)</f>
        <v>#N/A</v>
      </c>
      <c r="I618" s="11" t="e">
        <f>VLOOKUP($A618,Points!$B$2:$U$1000,18,FALSE)</f>
        <v>#N/A</v>
      </c>
      <c r="J618" s="11" t="e">
        <f>VLOOKUP(A618,HitBlock!$B$2:$I$1000,6,FALSE)</f>
        <v>#N/A</v>
      </c>
      <c r="K618" s="11" t="e">
        <f>VLOOKUP(A618,HitBlock!$B$2:$I$1000,8,FALSE)</f>
        <v>#N/A</v>
      </c>
      <c r="L618" s="33" t="e">
        <f>VLOOKUP($A618,Points!$B$2:$U$1000,20,FALSE)</f>
        <v>#N/A</v>
      </c>
    </row>
    <row r="619" spans="1:12" x14ac:dyDescent="0.25">
      <c r="A619" s="4" t="s">
        <v>1051</v>
      </c>
      <c r="B619" s="11" t="e">
        <f>VLOOKUP(A619,Points!$B$2:$U$1000,5,FALSE)</f>
        <v>#N/A</v>
      </c>
      <c r="C619" s="11" t="e">
        <f>VLOOKUP($A619,Points!$B$2:$U$1000,6,FALSE)</f>
        <v>#N/A</v>
      </c>
      <c r="D619" s="11" t="e">
        <f>VLOOKUP($A619,Points!$B$2:$U$1000,7,FALSE)</f>
        <v>#N/A</v>
      </c>
      <c r="E619" s="11" t="e">
        <f>VLOOKUP($A619,Points!$B$2:$U$1000,8,FALSE)</f>
        <v>#N/A</v>
      </c>
      <c r="F619" s="11" t="e">
        <f>VLOOKUP($A619,Points!$B$2:$U$1000,9,FALSE)</f>
        <v>#N/A</v>
      </c>
      <c r="G619" s="11" t="e">
        <f>VLOOKUP($A619,Points!$B$2:$U$1000,10,FALSE)</f>
        <v>#N/A</v>
      </c>
      <c r="H619" s="11" t="e">
        <f>VLOOKUP($A619,Points!$B$2:$U$1000,12,FALSE)</f>
        <v>#N/A</v>
      </c>
      <c r="I619" s="11" t="e">
        <f>VLOOKUP($A619,Points!$B$2:$U$1000,18,FALSE)</f>
        <v>#N/A</v>
      </c>
      <c r="J619" s="11" t="e">
        <f>VLOOKUP(A619,HitBlock!$B$2:$I$1000,6,FALSE)</f>
        <v>#N/A</v>
      </c>
      <c r="K619" s="11" t="e">
        <f>VLOOKUP(A619,HitBlock!$B$2:$I$1000,8,FALSE)</f>
        <v>#N/A</v>
      </c>
      <c r="L619" s="33" t="e">
        <f>VLOOKUP($A619,Points!$B$2:$U$1000,20,FALSE)</f>
        <v>#N/A</v>
      </c>
    </row>
    <row r="620" spans="1:12" x14ac:dyDescent="0.25">
      <c r="A620" s="4" t="s">
        <v>824</v>
      </c>
      <c r="B620" s="11" t="e">
        <f>VLOOKUP(A620,Points!$B$2:$U$1000,5,FALSE)</f>
        <v>#N/A</v>
      </c>
      <c r="C620" s="11" t="e">
        <f>VLOOKUP($A620,Points!$B$2:$U$1000,6,FALSE)</f>
        <v>#N/A</v>
      </c>
      <c r="D620" s="11" t="e">
        <f>VLOOKUP($A620,Points!$B$2:$U$1000,7,FALSE)</f>
        <v>#N/A</v>
      </c>
      <c r="E620" s="11" t="e">
        <f>VLOOKUP($A620,Points!$B$2:$U$1000,8,FALSE)</f>
        <v>#N/A</v>
      </c>
      <c r="F620" s="11" t="e">
        <f>VLOOKUP($A620,Points!$B$2:$U$1000,9,FALSE)</f>
        <v>#N/A</v>
      </c>
      <c r="G620" s="11" t="e">
        <f>VLOOKUP($A620,Points!$B$2:$U$1000,10,FALSE)</f>
        <v>#N/A</v>
      </c>
      <c r="H620" s="11" t="e">
        <f>VLOOKUP($A620,Points!$B$2:$U$1000,12,FALSE)</f>
        <v>#N/A</v>
      </c>
      <c r="I620" s="11" t="e">
        <f>VLOOKUP($A620,Points!$B$2:$U$1000,18,FALSE)</f>
        <v>#N/A</v>
      </c>
      <c r="J620" s="11" t="e">
        <f>VLOOKUP(A620,HitBlock!$B$2:$I$1000,6,FALSE)</f>
        <v>#N/A</v>
      </c>
      <c r="K620" s="11" t="e">
        <f>VLOOKUP(A620,HitBlock!$B$2:$I$1000,8,FALSE)</f>
        <v>#N/A</v>
      </c>
      <c r="L620" s="33" t="e">
        <f>VLOOKUP($A620,Points!$B$2:$U$1000,20,FALSE)</f>
        <v>#N/A</v>
      </c>
    </row>
    <row r="621" spans="1:12" x14ac:dyDescent="0.25">
      <c r="A621" s="4" t="s">
        <v>670</v>
      </c>
      <c r="B621" s="11" t="e">
        <f>VLOOKUP(A621,Points!$B$2:$U$1000,5,FALSE)</f>
        <v>#N/A</v>
      </c>
      <c r="C621" s="11" t="e">
        <f>VLOOKUP($A621,Points!$B$2:$U$1000,6,FALSE)</f>
        <v>#N/A</v>
      </c>
      <c r="D621" s="11" t="e">
        <f>VLOOKUP($A621,Points!$B$2:$U$1000,7,FALSE)</f>
        <v>#N/A</v>
      </c>
      <c r="E621" s="11" t="e">
        <f>VLOOKUP($A621,Points!$B$2:$U$1000,8,FALSE)</f>
        <v>#N/A</v>
      </c>
      <c r="F621" s="11" t="e">
        <f>VLOOKUP($A621,Points!$B$2:$U$1000,9,FALSE)</f>
        <v>#N/A</v>
      </c>
      <c r="G621" s="11" t="e">
        <f>VLOOKUP($A621,Points!$B$2:$U$1000,10,FALSE)</f>
        <v>#N/A</v>
      </c>
      <c r="H621" s="11" t="e">
        <f>VLOOKUP($A621,Points!$B$2:$U$1000,12,FALSE)</f>
        <v>#N/A</v>
      </c>
      <c r="I621" s="11" t="e">
        <f>VLOOKUP($A621,Points!$B$2:$U$1000,18,FALSE)</f>
        <v>#N/A</v>
      </c>
      <c r="J621" s="11" t="e">
        <f>VLOOKUP(A621,HitBlock!$B$2:$I$1000,6,FALSE)</f>
        <v>#N/A</v>
      </c>
      <c r="K621" s="11" t="e">
        <f>VLOOKUP(A621,HitBlock!$B$2:$I$1000,8,FALSE)</f>
        <v>#N/A</v>
      </c>
      <c r="L621" s="33" t="e">
        <f>VLOOKUP($A621,Points!$B$2:$U$1000,20,FALSE)</f>
        <v>#N/A</v>
      </c>
    </row>
    <row r="622" spans="1:12" x14ac:dyDescent="0.25">
      <c r="A622" s="4" t="s">
        <v>533</v>
      </c>
      <c r="B622" s="11" t="e">
        <f>VLOOKUP(A622,Points!$B$2:$U$1000,5,FALSE)</f>
        <v>#N/A</v>
      </c>
      <c r="C622" s="11" t="e">
        <f>VLOOKUP($A622,Points!$B$2:$U$1000,6,FALSE)</f>
        <v>#N/A</v>
      </c>
      <c r="D622" s="11" t="e">
        <f>VLOOKUP($A622,Points!$B$2:$U$1000,7,FALSE)</f>
        <v>#N/A</v>
      </c>
      <c r="E622" s="11" t="e">
        <f>VLOOKUP($A622,Points!$B$2:$U$1000,8,FALSE)</f>
        <v>#N/A</v>
      </c>
      <c r="F622" s="11" t="e">
        <f>VLOOKUP($A622,Points!$B$2:$U$1000,9,FALSE)</f>
        <v>#N/A</v>
      </c>
      <c r="G622" s="11" t="e">
        <f>VLOOKUP($A622,Points!$B$2:$U$1000,10,FALSE)</f>
        <v>#N/A</v>
      </c>
      <c r="H622" s="11" t="e">
        <f>VLOOKUP($A622,Points!$B$2:$U$1000,12,FALSE)</f>
        <v>#N/A</v>
      </c>
      <c r="I622" s="11" t="e">
        <f>VLOOKUP($A622,Points!$B$2:$U$1000,18,FALSE)</f>
        <v>#N/A</v>
      </c>
      <c r="J622" s="11" t="e">
        <f>VLOOKUP(A622,HitBlock!$B$2:$I$1000,6,FALSE)</f>
        <v>#N/A</v>
      </c>
      <c r="K622" s="11" t="e">
        <f>VLOOKUP(A622,HitBlock!$B$2:$I$1000,8,FALSE)</f>
        <v>#N/A</v>
      </c>
      <c r="L622" s="33" t="e">
        <f>VLOOKUP($A622,Points!$B$2:$U$1000,20,FALSE)</f>
        <v>#N/A</v>
      </c>
    </row>
    <row r="623" spans="1:12" x14ac:dyDescent="0.25">
      <c r="A623" s="4" t="s">
        <v>836</v>
      </c>
      <c r="B623" s="11" t="e">
        <f>VLOOKUP(A623,Points!$B$2:$U$1000,5,FALSE)</f>
        <v>#N/A</v>
      </c>
      <c r="C623" s="11" t="e">
        <f>VLOOKUP($A623,Points!$B$2:$U$1000,6,FALSE)</f>
        <v>#N/A</v>
      </c>
      <c r="D623" s="11" t="e">
        <f>VLOOKUP($A623,Points!$B$2:$U$1000,7,FALSE)</f>
        <v>#N/A</v>
      </c>
      <c r="E623" s="11" t="e">
        <f>VLOOKUP($A623,Points!$B$2:$U$1000,8,FALSE)</f>
        <v>#N/A</v>
      </c>
      <c r="F623" s="11" t="e">
        <f>VLOOKUP($A623,Points!$B$2:$U$1000,9,FALSE)</f>
        <v>#N/A</v>
      </c>
      <c r="G623" s="11" t="e">
        <f>VLOOKUP($A623,Points!$B$2:$U$1000,10,FALSE)</f>
        <v>#N/A</v>
      </c>
      <c r="H623" s="11" t="e">
        <f>VLOOKUP($A623,Points!$B$2:$U$1000,12,FALSE)</f>
        <v>#N/A</v>
      </c>
      <c r="I623" s="11" t="e">
        <f>VLOOKUP($A623,Points!$B$2:$U$1000,18,FALSE)</f>
        <v>#N/A</v>
      </c>
      <c r="J623" s="11" t="e">
        <f>VLOOKUP(A623,HitBlock!$B$2:$I$1000,6,FALSE)</f>
        <v>#N/A</v>
      </c>
      <c r="K623" s="11" t="e">
        <f>VLOOKUP(A623,HitBlock!$B$2:$I$1000,8,FALSE)</f>
        <v>#N/A</v>
      </c>
      <c r="L623" s="33" t="e">
        <f>VLOOKUP($A623,Points!$B$2:$U$1000,20,FALSE)</f>
        <v>#N/A</v>
      </c>
    </row>
    <row r="624" spans="1:12" x14ac:dyDescent="0.25">
      <c r="A624" s="4" t="s">
        <v>438</v>
      </c>
      <c r="B624" s="11" t="e">
        <f>VLOOKUP(A624,Points!$B$2:$U$1000,5,FALSE)</f>
        <v>#N/A</v>
      </c>
      <c r="C624" s="11" t="e">
        <f>VLOOKUP($A624,Points!$B$2:$U$1000,6,FALSE)</f>
        <v>#N/A</v>
      </c>
      <c r="D624" s="11" t="e">
        <f>VLOOKUP($A624,Points!$B$2:$U$1000,7,FALSE)</f>
        <v>#N/A</v>
      </c>
      <c r="E624" s="11" t="e">
        <f>VLOOKUP($A624,Points!$B$2:$U$1000,8,FALSE)</f>
        <v>#N/A</v>
      </c>
      <c r="F624" s="11" t="e">
        <f>VLOOKUP($A624,Points!$B$2:$U$1000,9,FALSE)</f>
        <v>#N/A</v>
      </c>
      <c r="G624" s="11" t="e">
        <f>VLOOKUP($A624,Points!$B$2:$U$1000,10,FALSE)</f>
        <v>#N/A</v>
      </c>
      <c r="H624" s="11" t="e">
        <f>VLOOKUP($A624,Points!$B$2:$U$1000,12,FALSE)</f>
        <v>#N/A</v>
      </c>
      <c r="I624" s="11" t="e">
        <f>VLOOKUP($A624,Points!$B$2:$U$1000,18,FALSE)</f>
        <v>#N/A</v>
      </c>
      <c r="J624" s="11" t="e">
        <f>VLOOKUP(A624,HitBlock!$B$2:$I$1000,6,FALSE)</f>
        <v>#N/A</v>
      </c>
      <c r="K624" s="11" t="e">
        <f>VLOOKUP(A624,HitBlock!$B$2:$I$1000,8,FALSE)</f>
        <v>#N/A</v>
      </c>
      <c r="L624" s="33" t="e">
        <f>VLOOKUP($A624,Points!$B$2:$U$1000,20,FALSE)</f>
        <v>#N/A</v>
      </c>
    </row>
    <row r="625" spans="1:12" x14ac:dyDescent="0.25">
      <c r="A625" s="4" t="s">
        <v>1052</v>
      </c>
      <c r="B625" s="11" t="e">
        <f>VLOOKUP(A625,Points!$B$2:$U$1000,5,FALSE)</f>
        <v>#N/A</v>
      </c>
      <c r="C625" s="11" t="e">
        <f>VLOOKUP($A625,Points!$B$2:$U$1000,6,FALSE)</f>
        <v>#N/A</v>
      </c>
      <c r="D625" s="11" t="e">
        <f>VLOOKUP($A625,Points!$B$2:$U$1000,7,FALSE)</f>
        <v>#N/A</v>
      </c>
      <c r="E625" s="11" t="e">
        <f>VLOOKUP($A625,Points!$B$2:$U$1000,8,FALSE)</f>
        <v>#N/A</v>
      </c>
      <c r="F625" s="11" t="e">
        <f>VLOOKUP($A625,Points!$B$2:$U$1000,9,FALSE)</f>
        <v>#N/A</v>
      </c>
      <c r="G625" s="11" t="e">
        <f>VLOOKUP($A625,Points!$B$2:$U$1000,10,FALSE)</f>
        <v>#N/A</v>
      </c>
      <c r="H625" s="11" t="e">
        <f>VLOOKUP($A625,Points!$B$2:$U$1000,12,FALSE)</f>
        <v>#N/A</v>
      </c>
      <c r="I625" s="11" t="e">
        <f>VLOOKUP($A625,Points!$B$2:$U$1000,18,FALSE)</f>
        <v>#N/A</v>
      </c>
      <c r="J625" s="11" t="e">
        <f>VLOOKUP(A625,HitBlock!$B$2:$I$1000,6,FALSE)</f>
        <v>#N/A</v>
      </c>
      <c r="K625" s="11" t="e">
        <f>VLOOKUP(A625,HitBlock!$B$2:$I$1000,8,FALSE)</f>
        <v>#N/A</v>
      </c>
      <c r="L625" s="33" t="e">
        <f>VLOOKUP($A625,Points!$B$2:$U$1000,20,FALSE)</f>
        <v>#N/A</v>
      </c>
    </row>
    <row r="626" spans="1:12" x14ac:dyDescent="0.25">
      <c r="A626" s="4" t="s">
        <v>787</v>
      </c>
      <c r="B626" s="11" t="e">
        <f>VLOOKUP(A626,Points!$B$2:$U$1000,5,FALSE)</f>
        <v>#N/A</v>
      </c>
      <c r="C626" s="11" t="e">
        <f>VLOOKUP($A626,Points!$B$2:$U$1000,6,FALSE)</f>
        <v>#N/A</v>
      </c>
      <c r="D626" s="11" t="e">
        <f>VLOOKUP($A626,Points!$B$2:$U$1000,7,FALSE)</f>
        <v>#N/A</v>
      </c>
      <c r="E626" s="11" t="e">
        <f>VLOOKUP($A626,Points!$B$2:$U$1000,8,FALSE)</f>
        <v>#N/A</v>
      </c>
      <c r="F626" s="11" t="e">
        <f>VLOOKUP($A626,Points!$B$2:$U$1000,9,FALSE)</f>
        <v>#N/A</v>
      </c>
      <c r="G626" s="11" t="e">
        <f>VLOOKUP($A626,Points!$B$2:$U$1000,10,FALSE)</f>
        <v>#N/A</v>
      </c>
      <c r="H626" s="11" t="e">
        <f>VLOOKUP($A626,Points!$B$2:$U$1000,12,FALSE)</f>
        <v>#N/A</v>
      </c>
      <c r="I626" s="11" t="e">
        <f>VLOOKUP($A626,Points!$B$2:$U$1000,18,FALSE)</f>
        <v>#N/A</v>
      </c>
      <c r="J626" s="11" t="e">
        <f>VLOOKUP(A626,HitBlock!$B$2:$I$1000,6,FALSE)</f>
        <v>#N/A</v>
      </c>
      <c r="K626" s="11" t="e">
        <f>VLOOKUP(A626,HitBlock!$B$2:$I$1000,8,FALSE)</f>
        <v>#N/A</v>
      </c>
      <c r="L626" s="33" t="e">
        <f>VLOOKUP($A626,Points!$B$2:$U$1000,20,FALSE)</f>
        <v>#N/A</v>
      </c>
    </row>
    <row r="627" spans="1:12" x14ac:dyDescent="0.25">
      <c r="A627" s="4" t="s">
        <v>1053</v>
      </c>
      <c r="B627" s="11" t="e">
        <f>VLOOKUP(A627,Points!$B$2:$U$1000,5,FALSE)</f>
        <v>#N/A</v>
      </c>
      <c r="C627" s="11" t="e">
        <f>VLOOKUP($A627,Points!$B$2:$U$1000,6,FALSE)</f>
        <v>#N/A</v>
      </c>
      <c r="D627" s="11" t="e">
        <f>VLOOKUP($A627,Points!$B$2:$U$1000,7,FALSE)</f>
        <v>#N/A</v>
      </c>
      <c r="E627" s="11" t="e">
        <f>VLOOKUP($A627,Points!$B$2:$U$1000,8,FALSE)</f>
        <v>#N/A</v>
      </c>
      <c r="F627" s="11" t="e">
        <f>VLOOKUP($A627,Points!$B$2:$U$1000,9,FALSE)</f>
        <v>#N/A</v>
      </c>
      <c r="G627" s="11" t="e">
        <f>VLOOKUP($A627,Points!$B$2:$U$1000,10,FALSE)</f>
        <v>#N/A</v>
      </c>
      <c r="H627" s="11" t="e">
        <f>VLOOKUP($A627,Points!$B$2:$U$1000,12,FALSE)</f>
        <v>#N/A</v>
      </c>
      <c r="I627" s="11" t="e">
        <f>VLOOKUP($A627,Points!$B$2:$U$1000,18,FALSE)</f>
        <v>#N/A</v>
      </c>
      <c r="J627" s="11" t="e">
        <f>VLOOKUP(A627,HitBlock!$B$2:$I$1000,6,FALSE)</f>
        <v>#N/A</v>
      </c>
      <c r="K627" s="11" t="e">
        <f>VLOOKUP(A627,HitBlock!$B$2:$I$1000,8,FALSE)</f>
        <v>#N/A</v>
      </c>
      <c r="L627" s="33" t="e">
        <f>VLOOKUP($A627,Points!$B$2:$U$1000,20,FALSE)</f>
        <v>#N/A</v>
      </c>
    </row>
    <row r="628" spans="1:12" x14ac:dyDescent="0.25">
      <c r="A628" s="4" t="s">
        <v>1054</v>
      </c>
      <c r="B628" s="11" t="e">
        <f>VLOOKUP(A628,Points!$B$2:$U$1000,5,FALSE)</f>
        <v>#N/A</v>
      </c>
      <c r="C628" s="11" t="e">
        <f>VLOOKUP($A628,Points!$B$2:$U$1000,6,FALSE)</f>
        <v>#N/A</v>
      </c>
      <c r="D628" s="11" t="e">
        <f>VLOOKUP($A628,Points!$B$2:$U$1000,7,FALSE)</f>
        <v>#N/A</v>
      </c>
      <c r="E628" s="11" t="e">
        <f>VLOOKUP($A628,Points!$B$2:$U$1000,8,FALSE)</f>
        <v>#N/A</v>
      </c>
      <c r="F628" s="11" t="e">
        <f>VLOOKUP($A628,Points!$B$2:$U$1000,9,FALSE)</f>
        <v>#N/A</v>
      </c>
      <c r="G628" s="11" t="e">
        <f>VLOOKUP($A628,Points!$B$2:$U$1000,10,FALSE)</f>
        <v>#N/A</v>
      </c>
      <c r="H628" s="11" t="e">
        <f>VLOOKUP($A628,Points!$B$2:$U$1000,12,FALSE)</f>
        <v>#N/A</v>
      </c>
      <c r="I628" s="11" t="e">
        <f>VLOOKUP($A628,Points!$B$2:$U$1000,18,FALSE)</f>
        <v>#N/A</v>
      </c>
      <c r="J628" s="11" t="e">
        <f>VLOOKUP(A628,HitBlock!$B$2:$I$1000,6,FALSE)</f>
        <v>#N/A</v>
      </c>
      <c r="K628" s="11" t="e">
        <f>VLOOKUP(A628,HitBlock!$B$2:$I$1000,8,FALSE)</f>
        <v>#N/A</v>
      </c>
      <c r="L628" s="33" t="e">
        <f>VLOOKUP($A628,Points!$B$2:$U$1000,20,FALSE)</f>
        <v>#N/A</v>
      </c>
    </row>
    <row r="629" spans="1:12" x14ac:dyDescent="0.25">
      <c r="A629" s="4" t="s">
        <v>820</v>
      </c>
      <c r="B629" s="11" t="e">
        <f>VLOOKUP(A629,Points!$B$2:$U$1000,5,FALSE)</f>
        <v>#N/A</v>
      </c>
      <c r="C629" s="11" t="e">
        <f>VLOOKUP($A629,Points!$B$2:$U$1000,6,FALSE)</f>
        <v>#N/A</v>
      </c>
      <c r="D629" s="11" t="e">
        <f>VLOOKUP($A629,Points!$B$2:$U$1000,7,FALSE)</f>
        <v>#N/A</v>
      </c>
      <c r="E629" s="11" t="e">
        <f>VLOOKUP($A629,Points!$B$2:$U$1000,8,FALSE)</f>
        <v>#N/A</v>
      </c>
      <c r="F629" s="11" t="e">
        <f>VLOOKUP($A629,Points!$B$2:$U$1000,9,FALSE)</f>
        <v>#N/A</v>
      </c>
      <c r="G629" s="11" t="e">
        <f>VLOOKUP($A629,Points!$B$2:$U$1000,10,FALSE)</f>
        <v>#N/A</v>
      </c>
      <c r="H629" s="11" t="e">
        <f>VLOOKUP($A629,Points!$B$2:$U$1000,12,FALSE)</f>
        <v>#N/A</v>
      </c>
      <c r="I629" s="11" t="e">
        <f>VLOOKUP($A629,Points!$B$2:$U$1000,18,FALSE)</f>
        <v>#N/A</v>
      </c>
      <c r="J629" s="11" t="e">
        <f>VLOOKUP(A629,HitBlock!$B$2:$I$1000,6,FALSE)</f>
        <v>#N/A</v>
      </c>
      <c r="K629" s="11" t="e">
        <f>VLOOKUP(A629,HitBlock!$B$2:$I$1000,8,FALSE)</f>
        <v>#N/A</v>
      </c>
      <c r="L629" s="33" t="e">
        <f>VLOOKUP($A629,Points!$B$2:$U$1000,20,FALSE)</f>
        <v>#N/A</v>
      </c>
    </row>
    <row r="630" spans="1:12" x14ac:dyDescent="0.25">
      <c r="A630" s="4" t="s">
        <v>1055</v>
      </c>
      <c r="B630" s="11" t="e">
        <f>VLOOKUP(A630,Points!$B$2:$U$1000,5,FALSE)</f>
        <v>#N/A</v>
      </c>
      <c r="C630" s="11" t="e">
        <f>VLOOKUP($A630,Points!$B$2:$U$1000,6,FALSE)</f>
        <v>#N/A</v>
      </c>
      <c r="D630" s="11" t="e">
        <f>VLOOKUP($A630,Points!$B$2:$U$1000,7,FALSE)</f>
        <v>#N/A</v>
      </c>
      <c r="E630" s="11" t="e">
        <f>VLOOKUP($A630,Points!$B$2:$U$1000,8,FALSE)</f>
        <v>#N/A</v>
      </c>
      <c r="F630" s="11" t="e">
        <f>VLOOKUP($A630,Points!$B$2:$U$1000,9,FALSE)</f>
        <v>#N/A</v>
      </c>
      <c r="G630" s="11" t="e">
        <f>VLOOKUP($A630,Points!$B$2:$U$1000,10,FALSE)</f>
        <v>#N/A</v>
      </c>
      <c r="H630" s="11" t="e">
        <f>VLOOKUP($A630,Points!$B$2:$U$1000,12,FALSE)</f>
        <v>#N/A</v>
      </c>
      <c r="I630" s="11" t="e">
        <f>VLOOKUP($A630,Points!$B$2:$U$1000,18,FALSE)</f>
        <v>#N/A</v>
      </c>
      <c r="J630" s="11" t="e">
        <f>VLOOKUP(A630,HitBlock!$B$2:$I$1000,6,FALSE)</f>
        <v>#N/A</v>
      </c>
      <c r="K630" s="11" t="e">
        <f>VLOOKUP(A630,HitBlock!$B$2:$I$1000,8,FALSE)</f>
        <v>#N/A</v>
      </c>
      <c r="L630" s="33" t="e">
        <f>VLOOKUP($A630,Points!$B$2:$U$1000,20,FALSE)</f>
        <v>#N/A</v>
      </c>
    </row>
    <row r="631" spans="1:12" x14ac:dyDescent="0.25">
      <c r="A631" s="4" t="s">
        <v>707</v>
      </c>
      <c r="B631" s="11" t="e">
        <f>VLOOKUP(A631,Points!$B$2:$U$1000,5,FALSE)</f>
        <v>#N/A</v>
      </c>
      <c r="C631" s="11" t="e">
        <f>VLOOKUP($A631,Points!$B$2:$U$1000,6,FALSE)</f>
        <v>#N/A</v>
      </c>
      <c r="D631" s="11" t="e">
        <f>VLOOKUP($A631,Points!$B$2:$U$1000,7,FALSE)</f>
        <v>#N/A</v>
      </c>
      <c r="E631" s="11" t="e">
        <f>VLOOKUP($A631,Points!$B$2:$U$1000,8,FALSE)</f>
        <v>#N/A</v>
      </c>
      <c r="F631" s="11" t="e">
        <f>VLOOKUP($A631,Points!$B$2:$U$1000,9,FALSE)</f>
        <v>#N/A</v>
      </c>
      <c r="G631" s="11" t="e">
        <f>VLOOKUP($A631,Points!$B$2:$U$1000,10,FALSE)</f>
        <v>#N/A</v>
      </c>
      <c r="H631" s="11" t="e">
        <f>VLOOKUP($A631,Points!$B$2:$U$1000,12,FALSE)</f>
        <v>#N/A</v>
      </c>
      <c r="I631" s="11" t="e">
        <f>VLOOKUP($A631,Points!$B$2:$U$1000,18,FALSE)</f>
        <v>#N/A</v>
      </c>
      <c r="J631" s="11" t="e">
        <f>VLOOKUP(A631,HitBlock!$B$2:$I$1000,6,FALSE)</f>
        <v>#N/A</v>
      </c>
      <c r="K631" s="11" t="e">
        <f>VLOOKUP(A631,HitBlock!$B$2:$I$1000,8,FALSE)</f>
        <v>#N/A</v>
      </c>
      <c r="L631" s="33" t="e">
        <f>VLOOKUP($A631,Points!$B$2:$U$1000,20,FALSE)</f>
        <v>#N/A</v>
      </c>
    </row>
    <row r="632" spans="1:12" x14ac:dyDescent="0.25">
      <c r="A632" s="4" t="s">
        <v>734</v>
      </c>
      <c r="B632" s="11" t="e">
        <f>VLOOKUP(A632,Points!$B$2:$U$1000,5,FALSE)</f>
        <v>#N/A</v>
      </c>
      <c r="C632" s="11" t="e">
        <f>VLOOKUP($A632,Points!$B$2:$U$1000,6,FALSE)</f>
        <v>#N/A</v>
      </c>
      <c r="D632" s="11" t="e">
        <f>VLOOKUP($A632,Points!$B$2:$U$1000,7,FALSE)</f>
        <v>#N/A</v>
      </c>
      <c r="E632" s="11" t="e">
        <f>VLOOKUP($A632,Points!$B$2:$U$1000,8,FALSE)</f>
        <v>#N/A</v>
      </c>
      <c r="F632" s="11" t="e">
        <f>VLOOKUP($A632,Points!$B$2:$U$1000,9,FALSE)</f>
        <v>#N/A</v>
      </c>
      <c r="G632" s="11" t="e">
        <f>VLOOKUP($A632,Points!$B$2:$U$1000,10,FALSE)</f>
        <v>#N/A</v>
      </c>
      <c r="H632" s="11" t="e">
        <f>VLOOKUP($A632,Points!$B$2:$U$1000,12,FALSE)</f>
        <v>#N/A</v>
      </c>
      <c r="I632" s="11" t="e">
        <f>VLOOKUP($A632,Points!$B$2:$U$1000,18,FALSE)</f>
        <v>#N/A</v>
      </c>
      <c r="J632" s="11" t="e">
        <f>VLOOKUP(A632,HitBlock!$B$2:$I$1000,6,FALSE)</f>
        <v>#N/A</v>
      </c>
      <c r="K632" s="11" t="e">
        <f>VLOOKUP(A632,HitBlock!$B$2:$I$1000,8,FALSE)</f>
        <v>#N/A</v>
      </c>
      <c r="L632" s="33" t="e">
        <f>VLOOKUP($A632,Points!$B$2:$U$1000,20,FALSE)</f>
        <v>#N/A</v>
      </c>
    </row>
    <row r="633" spans="1:12" x14ac:dyDescent="0.25">
      <c r="A633" s="4" t="s">
        <v>694</v>
      </c>
      <c r="B633" s="11" t="e">
        <f>VLOOKUP(A633,Points!$B$2:$U$1000,5,FALSE)</f>
        <v>#N/A</v>
      </c>
      <c r="C633" s="11" t="e">
        <f>VLOOKUP($A633,Points!$B$2:$U$1000,6,FALSE)</f>
        <v>#N/A</v>
      </c>
      <c r="D633" s="11" t="e">
        <f>VLOOKUP($A633,Points!$B$2:$U$1000,7,FALSE)</f>
        <v>#N/A</v>
      </c>
      <c r="E633" s="11" t="e">
        <f>VLOOKUP($A633,Points!$B$2:$U$1000,8,FALSE)</f>
        <v>#N/A</v>
      </c>
      <c r="F633" s="11" t="e">
        <f>VLOOKUP($A633,Points!$B$2:$U$1000,9,FALSE)</f>
        <v>#N/A</v>
      </c>
      <c r="G633" s="11" t="e">
        <f>VLOOKUP($A633,Points!$B$2:$U$1000,10,FALSE)</f>
        <v>#N/A</v>
      </c>
      <c r="H633" s="11" t="e">
        <f>VLOOKUP($A633,Points!$B$2:$U$1000,12,FALSE)</f>
        <v>#N/A</v>
      </c>
      <c r="I633" s="11" t="e">
        <f>VLOOKUP($A633,Points!$B$2:$U$1000,18,FALSE)</f>
        <v>#N/A</v>
      </c>
      <c r="J633" s="11" t="e">
        <f>VLOOKUP(A633,HitBlock!$B$2:$I$1000,6,FALSE)</f>
        <v>#N/A</v>
      </c>
      <c r="K633" s="11" t="e">
        <f>VLOOKUP(A633,HitBlock!$B$2:$I$1000,8,FALSE)</f>
        <v>#N/A</v>
      </c>
      <c r="L633" s="33" t="e">
        <f>VLOOKUP($A633,Points!$B$2:$U$1000,20,FALSE)</f>
        <v>#N/A</v>
      </c>
    </row>
    <row r="634" spans="1:12" x14ac:dyDescent="0.25">
      <c r="A634" s="4" t="s">
        <v>1056</v>
      </c>
      <c r="B634" s="11" t="e">
        <f>VLOOKUP(A634,Points!$B$2:$U$1000,5,FALSE)</f>
        <v>#N/A</v>
      </c>
      <c r="C634" s="11" t="e">
        <f>VLOOKUP($A634,Points!$B$2:$U$1000,6,FALSE)</f>
        <v>#N/A</v>
      </c>
      <c r="D634" s="11" t="e">
        <f>VLOOKUP($A634,Points!$B$2:$U$1000,7,FALSE)</f>
        <v>#N/A</v>
      </c>
      <c r="E634" s="11" t="e">
        <f>VLOOKUP($A634,Points!$B$2:$U$1000,8,FALSE)</f>
        <v>#N/A</v>
      </c>
      <c r="F634" s="11" t="e">
        <f>VLOOKUP($A634,Points!$B$2:$U$1000,9,FALSE)</f>
        <v>#N/A</v>
      </c>
      <c r="G634" s="11" t="e">
        <f>VLOOKUP($A634,Points!$B$2:$U$1000,10,FALSE)</f>
        <v>#N/A</v>
      </c>
      <c r="H634" s="11" t="e">
        <f>VLOOKUP($A634,Points!$B$2:$U$1000,12,FALSE)</f>
        <v>#N/A</v>
      </c>
      <c r="I634" s="11" t="e">
        <f>VLOOKUP($A634,Points!$B$2:$U$1000,18,FALSE)</f>
        <v>#N/A</v>
      </c>
      <c r="J634" s="11" t="e">
        <f>VLOOKUP(A634,HitBlock!$B$2:$I$1000,6,FALSE)</f>
        <v>#N/A</v>
      </c>
      <c r="K634" s="11" t="e">
        <f>VLOOKUP(A634,HitBlock!$B$2:$I$1000,8,FALSE)</f>
        <v>#N/A</v>
      </c>
      <c r="L634" s="33" t="e">
        <f>VLOOKUP($A634,Points!$B$2:$U$1000,20,FALSE)</f>
        <v>#N/A</v>
      </c>
    </row>
    <row r="635" spans="1:12" x14ac:dyDescent="0.25">
      <c r="A635" s="4" t="s">
        <v>736</v>
      </c>
      <c r="B635" s="11" t="e">
        <f>VLOOKUP(A635,Points!$B$2:$U$1000,5,FALSE)</f>
        <v>#N/A</v>
      </c>
      <c r="C635" s="11" t="e">
        <f>VLOOKUP($A635,Points!$B$2:$U$1000,6,FALSE)</f>
        <v>#N/A</v>
      </c>
      <c r="D635" s="11" t="e">
        <f>VLOOKUP($A635,Points!$B$2:$U$1000,7,FALSE)</f>
        <v>#N/A</v>
      </c>
      <c r="E635" s="11" t="e">
        <f>VLOOKUP($A635,Points!$B$2:$U$1000,8,FALSE)</f>
        <v>#N/A</v>
      </c>
      <c r="F635" s="11" t="e">
        <f>VLOOKUP($A635,Points!$B$2:$U$1000,9,FALSE)</f>
        <v>#N/A</v>
      </c>
      <c r="G635" s="11" t="e">
        <f>VLOOKUP($A635,Points!$B$2:$U$1000,10,FALSE)</f>
        <v>#N/A</v>
      </c>
      <c r="H635" s="11" t="e">
        <f>VLOOKUP($A635,Points!$B$2:$U$1000,12,FALSE)</f>
        <v>#N/A</v>
      </c>
      <c r="I635" s="11" t="e">
        <f>VLOOKUP($A635,Points!$B$2:$U$1000,18,FALSE)</f>
        <v>#N/A</v>
      </c>
      <c r="J635" s="11" t="e">
        <f>VLOOKUP(A635,HitBlock!$B$2:$I$1000,6,FALSE)</f>
        <v>#N/A</v>
      </c>
      <c r="K635" s="11" t="e">
        <f>VLOOKUP(A635,HitBlock!$B$2:$I$1000,8,FALSE)</f>
        <v>#N/A</v>
      </c>
      <c r="L635" s="33" t="e">
        <f>VLOOKUP($A635,Points!$B$2:$U$1000,20,FALSE)</f>
        <v>#N/A</v>
      </c>
    </row>
    <row r="636" spans="1:12" x14ac:dyDescent="0.25">
      <c r="A636" s="4" t="s">
        <v>467</v>
      </c>
      <c r="B636" s="11" t="e">
        <f>VLOOKUP(A636,Points!$B$2:$U$1000,5,FALSE)</f>
        <v>#N/A</v>
      </c>
      <c r="C636" s="11" t="e">
        <f>VLOOKUP($A636,Points!$B$2:$U$1000,6,FALSE)</f>
        <v>#N/A</v>
      </c>
      <c r="D636" s="11" t="e">
        <f>VLOOKUP($A636,Points!$B$2:$U$1000,7,FALSE)</f>
        <v>#N/A</v>
      </c>
      <c r="E636" s="11" t="e">
        <f>VLOOKUP($A636,Points!$B$2:$U$1000,8,FALSE)</f>
        <v>#N/A</v>
      </c>
      <c r="F636" s="11" t="e">
        <f>VLOOKUP($A636,Points!$B$2:$U$1000,9,FALSE)</f>
        <v>#N/A</v>
      </c>
      <c r="G636" s="11" t="e">
        <f>VLOOKUP($A636,Points!$B$2:$U$1000,10,FALSE)</f>
        <v>#N/A</v>
      </c>
      <c r="H636" s="11" t="e">
        <f>VLOOKUP($A636,Points!$B$2:$U$1000,12,FALSE)</f>
        <v>#N/A</v>
      </c>
      <c r="I636" s="11" t="e">
        <f>VLOOKUP($A636,Points!$B$2:$U$1000,18,FALSE)</f>
        <v>#N/A</v>
      </c>
      <c r="J636" s="11" t="e">
        <f>VLOOKUP(A636,HitBlock!$B$2:$I$1000,6,FALSE)</f>
        <v>#N/A</v>
      </c>
      <c r="K636" s="11" t="e">
        <f>VLOOKUP(A636,HitBlock!$B$2:$I$1000,8,FALSE)</f>
        <v>#N/A</v>
      </c>
      <c r="L636" s="33" t="e">
        <f>VLOOKUP($A636,Points!$B$2:$U$1000,20,FALSE)</f>
        <v>#N/A</v>
      </c>
    </row>
    <row r="637" spans="1:12" x14ac:dyDescent="0.25">
      <c r="A637" s="4" t="s">
        <v>1057</v>
      </c>
      <c r="B637" s="11" t="e">
        <f>VLOOKUP(A637,Points!$B$2:$U$1000,5,FALSE)</f>
        <v>#N/A</v>
      </c>
      <c r="C637" s="11" t="e">
        <f>VLOOKUP($A637,Points!$B$2:$U$1000,6,FALSE)</f>
        <v>#N/A</v>
      </c>
      <c r="D637" s="11" t="e">
        <f>VLOOKUP($A637,Points!$B$2:$U$1000,7,FALSE)</f>
        <v>#N/A</v>
      </c>
      <c r="E637" s="11" t="e">
        <f>VLOOKUP($A637,Points!$B$2:$U$1000,8,FALSE)</f>
        <v>#N/A</v>
      </c>
      <c r="F637" s="11" t="e">
        <f>VLOOKUP($A637,Points!$B$2:$U$1000,9,FALSE)</f>
        <v>#N/A</v>
      </c>
      <c r="G637" s="11" t="e">
        <f>VLOOKUP($A637,Points!$B$2:$U$1000,10,FALSE)</f>
        <v>#N/A</v>
      </c>
      <c r="H637" s="11" t="e">
        <f>VLOOKUP($A637,Points!$B$2:$U$1000,12,FALSE)</f>
        <v>#N/A</v>
      </c>
      <c r="I637" s="11" t="e">
        <f>VLOOKUP($A637,Points!$B$2:$U$1000,18,FALSE)</f>
        <v>#N/A</v>
      </c>
      <c r="J637" s="11" t="e">
        <f>VLOOKUP(A637,HitBlock!$B$2:$I$1000,6,FALSE)</f>
        <v>#N/A</v>
      </c>
      <c r="K637" s="11" t="e">
        <f>VLOOKUP(A637,HitBlock!$B$2:$I$1000,8,FALSE)</f>
        <v>#N/A</v>
      </c>
      <c r="L637" s="33" t="e">
        <f>VLOOKUP($A637,Points!$B$2:$U$1000,20,FALSE)</f>
        <v>#N/A</v>
      </c>
    </row>
    <row r="638" spans="1:12" x14ac:dyDescent="0.25">
      <c r="A638" s="4" t="s">
        <v>522</v>
      </c>
      <c r="B638" s="11" t="e">
        <f>VLOOKUP(A638,Points!$B$2:$U$1000,5,FALSE)</f>
        <v>#N/A</v>
      </c>
      <c r="C638" s="11" t="e">
        <f>VLOOKUP($A638,Points!$B$2:$U$1000,6,FALSE)</f>
        <v>#N/A</v>
      </c>
      <c r="D638" s="11" t="e">
        <f>VLOOKUP($A638,Points!$B$2:$U$1000,7,FALSE)</f>
        <v>#N/A</v>
      </c>
      <c r="E638" s="11" t="e">
        <f>VLOOKUP($A638,Points!$B$2:$U$1000,8,FALSE)</f>
        <v>#N/A</v>
      </c>
      <c r="F638" s="11" t="e">
        <f>VLOOKUP($A638,Points!$B$2:$U$1000,9,FALSE)</f>
        <v>#N/A</v>
      </c>
      <c r="G638" s="11" t="e">
        <f>VLOOKUP($A638,Points!$B$2:$U$1000,10,FALSE)</f>
        <v>#N/A</v>
      </c>
      <c r="H638" s="11" t="e">
        <f>VLOOKUP($A638,Points!$B$2:$U$1000,12,FALSE)</f>
        <v>#N/A</v>
      </c>
      <c r="I638" s="11" t="e">
        <f>VLOOKUP($A638,Points!$B$2:$U$1000,18,FALSE)</f>
        <v>#N/A</v>
      </c>
      <c r="J638" s="11" t="e">
        <f>VLOOKUP(A638,HitBlock!$B$2:$I$1000,6,FALSE)</f>
        <v>#N/A</v>
      </c>
      <c r="K638" s="11" t="e">
        <f>VLOOKUP(A638,HitBlock!$B$2:$I$1000,8,FALSE)</f>
        <v>#N/A</v>
      </c>
      <c r="L638" s="33" t="e">
        <f>VLOOKUP($A638,Points!$B$2:$U$1000,20,FALSE)</f>
        <v>#N/A</v>
      </c>
    </row>
    <row r="639" spans="1:12" x14ac:dyDescent="0.25">
      <c r="A639" s="4" t="s">
        <v>815</v>
      </c>
      <c r="B639" s="11" t="e">
        <f>VLOOKUP(A639,Points!$B$2:$U$1000,5,FALSE)</f>
        <v>#N/A</v>
      </c>
      <c r="C639" s="11" t="e">
        <f>VLOOKUP($A639,Points!$B$2:$U$1000,6,FALSE)</f>
        <v>#N/A</v>
      </c>
      <c r="D639" s="11" t="e">
        <f>VLOOKUP($A639,Points!$B$2:$U$1000,7,FALSE)</f>
        <v>#N/A</v>
      </c>
      <c r="E639" s="11" t="e">
        <f>VLOOKUP($A639,Points!$B$2:$U$1000,8,FALSE)</f>
        <v>#N/A</v>
      </c>
      <c r="F639" s="11" t="e">
        <f>VLOOKUP($A639,Points!$B$2:$U$1000,9,FALSE)</f>
        <v>#N/A</v>
      </c>
      <c r="G639" s="11" t="e">
        <f>VLOOKUP($A639,Points!$B$2:$U$1000,10,FALSE)</f>
        <v>#N/A</v>
      </c>
      <c r="H639" s="11" t="e">
        <f>VLOOKUP($A639,Points!$B$2:$U$1000,12,FALSE)</f>
        <v>#N/A</v>
      </c>
      <c r="I639" s="11" t="e">
        <f>VLOOKUP($A639,Points!$B$2:$U$1000,18,FALSE)</f>
        <v>#N/A</v>
      </c>
      <c r="J639" s="11" t="e">
        <f>VLOOKUP(A639,HitBlock!$B$2:$I$1000,6,FALSE)</f>
        <v>#N/A</v>
      </c>
      <c r="K639" s="11" t="e">
        <f>VLOOKUP(A639,HitBlock!$B$2:$I$1000,8,FALSE)</f>
        <v>#N/A</v>
      </c>
      <c r="L639" s="33" t="e">
        <f>VLOOKUP($A639,Points!$B$2:$U$1000,20,FALSE)</f>
        <v>#N/A</v>
      </c>
    </row>
    <row r="640" spans="1:12" x14ac:dyDescent="0.25">
      <c r="A640" s="4" t="s">
        <v>568</v>
      </c>
      <c r="B640" s="11" t="e">
        <f>VLOOKUP(A640,Points!$B$2:$U$1000,5,FALSE)</f>
        <v>#N/A</v>
      </c>
      <c r="C640" s="11" t="e">
        <f>VLOOKUP($A640,Points!$B$2:$U$1000,6,FALSE)</f>
        <v>#N/A</v>
      </c>
      <c r="D640" s="11" t="e">
        <f>VLOOKUP($A640,Points!$B$2:$U$1000,7,FALSE)</f>
        <v>#N/A</v>
      </c>
      <c r="E640" s="11" t="e">
        <f>VLOOKUP($A640,Points!$B$2:$U$1000,8,FALSE)</f>
        <v>#N/A</v>
      </c>
      <c r="F640" s="11" t="e">
        <f>VLOOKUP($A640,Points!$B$2:$U$1000,9,FALSE)</f>
        <v>#N/A</v>
      </c>
      <c r="G640" s="11" t="e">
        <f>VLOOKUP($A640,Points!$B$2:$U$1000,10,FALSE)</f>
        <v>#N/A</v>
      </c>
      <c r="H640" s="11" t="e">
        <f>VLOOKUP($A640,Points!$B$2:$U$1000,12,FALSE)</f>
        <v>#N/A</v>
      </c>
      <c r="I640" s="11" t="e">
        <f>VLOOKUP($A640,Points!$B$2:$U$1000,18,FALSE)</f>
        <v>#N/A</v>
      </c>
      <c r="J640" s="11" t="e">
        <f>VLOOKUP(A640,HitBlock!$B$2:$I$1000,6,FALSE)</f>
        <v>#N/A</v>
      </c>
      <c r="K640" s="11" t="e">
        <f>VLOOKUP(A640,HitBlock!$B$2:$I$1000,8,FALSE)</f>
        <v>#N/A</v>
      </c>
      <c r="L640" s="33" t="e">
        <f>VLOOKUP($A640,Points!$B$2:$U$1000,20,FALSE)</f>
        <v>#N/A</v>
      </c>
    </row>
    <row r="641" spans="1:12" x14ac:dyDescent="0.25">
      <c r="A641" s="4" t="s">
        <v>681</v>
      </c>
      <c r="B641" s="11" t="e">
        <f>VLOOKUP(A641,Points!$B$2:$U$1000,5,FALSE)</f>
        <v>#N/A</v>
      </c>
      <c r="C641" s="11" t="e">
        <f>VLOOKUP($A641,Points!$B$2:$U$1000,6,FALSE)</f>
        <v>#N/A</v>
      </c>
      <c r="D641" s="11" t="e">
        <f>VLOOKUP($A641,Points!$B$2:$U$1000,7,FALSE)</f>
        <v>#N/A</v>
      </c>
      <c r="E641" s="11" t="e">
        <f>VLOOKUP($A641,Points!$B$2:$U$1000,8,FALSE)</f>
        <v>#N/A</v>
      </c>
      <c r="F641" s="11" t="e">
        <f>VLOOKUP($A641,Points!$B$2:$U$1000,9,FALSE)</f>
        <v>#N/A</v>
      </c>
      <c r="G641" s="11" t="e">
        <f>VLOOKUP($A641,Points!$B$2:$U$1000,10,FALSE)</f>
        <v>#N/A</v>
      </c>
      <c r="H641" s="11" t="e">
        <f>VLOOKUP($A641,Points!$B$2:$U$1000,12,FALSE)</f>
        <v>#N/A</v>
      </c>
      <c r="I641" s="11" t="e">
        <f>VLOOKUP($A641,Points!$B$2:$U$1000,18,FALSE)</f>
        <v>#N/A</v>
      </c>
      <c r="J641" s="11" t="e">
        <f>VLOOKUP(A641,HitBlock!$B$2:$I$1000,6,FALSE)</f>
        <v>#N/A</v>
      </c>
      <c r="K641" s="11" t="e">
        <f>VLOOKUP(A641,HitBlock!$B$2:$I$1000,8,FALSE)</f>
        <v>#N/A</v>
      </c>
      <c r="L641" s="33" t="e">
        <f>VLOOKUP($A641,Points!$B$2:$U$1000,20,FALSE)</f>
        <v>#N/A</v>
      </c>
    </row>
    <row r="642" spans="1:12" x14ac:dyDescent="0.25">
      <c r="A642" s="4" t="s">
        <v>1058</v>
      </c>
      <c r="B642" s="11" t="e">
        <f>VLOOKUP(A642,Points!$B$2:$U$1000,5,FALSE)</f>
        <v>#N/A</v>
      </c>
      <c r="C642" s="11" t="e">
        <f>VLOOKUP($A642,Points!$B$2:$U$1000,6,FALSE)</f>
        <v>#N/A</v>
      </c>
      <c r="D642" s="11" t="e">
        <f>VLOOKUP($A642,Points!$B$2:$U$1000,7,FALSE)</f>
        <v>#N/A</v>
      </c>
      <c r="E642" s="11" t="e">
        <f>VLOOKUP($A642,Points!$B$2:$U$1000,8,FALSE)</f>
        <v>#N/A</v>
      </c>
      <c r="F642" s="11" t="e">
        <f>VLOOKUP($A642,Points!$B$2:$U$1000,9,FALSE)</f>
        <v>#N/A</v>
      </c>
      <c r="G642" s="11" t="e">
        <f>VLOOKUP($A642,Points!$B$2:$U$1000,10,FALSE)</f>
        <v>#N/A</v>
      </c>
      <c r="H642" s="11" t="e">
        <f>VLOOKUP($A642,Points!$B$2:$U$1000,12,FALSE)</f>
        <v>#N/A</v>
      </c>
      <c r="I642" s="11" t="e">
        <f>VLOOKUP($A642,Points!$B$2:$U$1000,18,FALSE)</f>
        <v>#N/A</v>
      </c>
      <c r="J642" s="11" t="e">
        <f>VLOOKUP(A642,HitBlock!$B$2:$I$1000,6,FALSE)</f>
        <v>#N/A</v>
      </c>
      <c r="K642" s="11" t="e">
        <f>VLOOKUP(A642,HitBlock!$B$2:$I$1000,8,FALSE)</f>
        <v>#N/A</v>
      </c>
      <c r="L642" s="33" t="e">
        <f>VLOOKUP($A642,Points!$B$2:$U$1000,20,FALSE)</f>
        <v>#N/A</v>
      </c>
    </row>
    <row r="643" spans="1:12" x14ac:dyDescent="0.25">
      <c r="A643" s="4" t="s">
        <v>479</v>
      </c>
      <c r="B643" s="11" t="e">
        <f>VLOOKUP(A643,Points!$B$2:$U$1000,5,FALSE)</f>
        <v>#N/A</v>
      </c>
      <c r="C643" s="11" t="e">
        <f>VLOOKUP($A643,Points!$B$2:$U$1000,6,FALSE)</f>
        <v>#N/A</v>
      </c>
      <c r="D643" s="11" t="e">
        <f>VLOOKUP($A643,Points!$B$2:$U$1000,7,FALSE)</f>
        <v>#N/A</v>
      </c>
      <c r="E643" s="11" t="e">
        <f>VLOOKUP($A643,Points!$B$2:$U$1000,8,FALSE)</f>
        <v>#N/A</v>
      </c>
      <c r="F643" s="11" t="e">
        <f>VLOOKUP($A643,Points!$B$2:$U$1000,9,FALSE)</f>
        <v>#N/A</v>
      </c>
      <c r="G643" s="11" t="e">
        <f>VLOOKUP($A643,Points!$B$2:$U$1000,10,FALSE)</f>
        <v>#N/A</v>
      </c>
      <c r="H643" s="11" t="e">
        <f>VLOOKUP($A643,Points!$B$2:$U$1000,12,FALSE)</f>
        <v>#N/A</v>
      </c>
      <c r="I643" s="11" t="e">
        <f>VLOOKUP($A643,Points!$B$2:$U$1000,18,FALSE)</f>
        <v>#N/A</v>
      </c>
      <c r="J643" s="11" t="e">
        <f>VLOOKUP(A643,HitBlock!$B$2:$I$1000,6,FALSE)</f>
        <v>#N/A</v>
      </c>
      <c r="K643" s="11" t="e">
        <f>VLOOKUP(A643,HitBlock!$B$2:$I$1000,8,FALSE)</f>
        <v>#N/A</v>
      </c>
      <c r="L643" s="33" t="e">
        <f>VLOOKUP($A643,Points!$B$2:$U$1000,20,FALSE)</f>
        <v>#N/A</v>
      </c>
    </row>
    <row r="644" spans="1:12" x14ac:dyDescent="0.25">
      <c r="A644" s="4" t="s">
        <v>1059</v>
      </c>
      <c r="B644" s="11" t="e">
        <f>VLOOKUP(A644,Points!$B$2:$U$1000,5,FALSE)</f>
        <v>#N/A</v>
      </c>
      <c r="C644" s="11" t="e">
        <f>VLOOKUP($A644,Points!$B$2:$U$1000,6,FALSE)</f>
        <v>#N/A</v>
      </c>
      <c r="D644" s="11" t="e">
        <f>VLOOKUP($A644,Points!$B$2:$U$1000,7,FALSE)</f>
        <v>#N/A</v>
      </c>
      <c r="E644" s="11" t="e">
        <f>VLOOKUP($A644,Points!$B$2:$U$1000,8,FALSE)</f>
        <v>#N/A</v>
      </c>
      <c r="F644" s="11" t="e">
        <f>VLOOKUP($A644,Points!$B$2:$U$1000,9,FALSE)</f>
        <v>#N/A</v>
      </c>
      <c r="G644" s="11" t="e">
        <f>VLOOKUP($A644,Points!$B$2:$U$1000,10,FALSE)</f>
        <v>#N/A</v>
      </c>
      <c r="H644" s="11" t="e">
        <f>VLOOKUP($A644,Points!$B$2:$U$1000,12,FALSE)</f>
        <v>#N/A</v>
      </c>
      <c r="I644" s="11" t="e">
        <f>VLOOKUP($A644,Points!$B$2:$U$1000,18,FALSE)</f>
        <v>#N/A</v>
      </c>
      <c r="J644" s="11" t="e">
        <f>VLOOKUP(A644,HitBlock!$B$2:$I$1000,6,FALSE)</f>
        <v>#N/A</v>
      </c>
      <c r="K644" s="11" t="e">
        <f>VLOOKUP(A644,HitBlock!$B$2:$I$1000,8,FALSE)</f>
        <v>#N/A</v>
      </c>
      <c r="L644" s="33" t="e">
        <f>VLOOKUP($A644,Points!$B$2:$U$1000,20,FALSE)</f>
        <v>#N/A</v>
      </c>
    </row>
    <row r="645" spans="1:12" x14ac:dyDescent="0.25">
      <c r="A645" s="4" t="s">
        <v>674</v>
      </c>
      <c r="B645" s="11" t="e">
        <f>VLOOKUP(A645,Points!$B$2:$U$1000,5,FALSE)</f>
        <v>#N/A</v>
      </c>
      <c r="C645" s="11" t="e">
        <f>VLOOKUP($A645,Points!$B$2:$U$1000,6,FALSE)</f>
        <v>#N/A</v>
      </c>
      <c r="D645" s="11" t="e">
        <f>VLOOKUP($A645,Points!$B$2:$U$1000,7,FALSE)</f>
        <v>#N/A</v>
      </c>
      <c r="E645" s="11" t="e">
        <f>VLOOKUP($A645,Points!$B$2:$U$1000,8,FALSE)</f>
        <v>#N/A</v>
      </c>
      <c r="F645" s="11" t="e">
        <f>VLOOKUP($A645,Points!$B$2:$U$1000,9,FALSE)</f>
        <v>#N/A</v>
      </c>
      <c r="G645" s="11" t="e">
        <f>VLOOKUP($A645,Points!$B$2:$U$1000,10,FALSE)</f>
        <v>#N/A</v>
      </c>
      <c r="H645" s="11" t="e">
        <f>VLOOKUP($A645,Points!$B$2:$U$1000,12,FALSE)</f>
        <v>#N/A</v>
      </c>
      <c r="I645" s="11" t="e">
        <f>VLOOKUP($A645,Points!$B$2:$U$1000,18,FALSE)</f>
        <v>#N/A</v>
      </c>
      <c r="J645" s="11" t="e">
        <f>VLOOKUP(A645,HitBlock!$B$2:$I$1000,6,FALSE)</f>
        <v>#N/A</v>
      </c>
      <c r="K645" s="11" t="e">
        <f>VLOOKUP(A645,HitBlock!$B$2:$I$1000,8,FALSE)</f>
        <v>#N/A</v>
      </c>
      <c r="L645" s="33" t="e">
        <f>VLOOKUP($A645,Points!$B$2:$U$1000,20,FALSE)</f>
        <v>#N/A</v>
      </c>
    </row>
    <row r="646" spans="1:12" x14ac:dyDescent="0.25">
      <c r="A646" s="4" t="s">
        <v>1060</v>
      </c>
      <c r="B646" s="11" t="e">
        <f>VLOOKUP(A646,Points!$B$2:$U$1000,5,FALSE)</f>
        <v>#N/A</v>
      </c>
      <c r="C646" s="11" t="e">
        <f>VLOOKUP($A646,Points!$B$2:$U$1000,6,FALSE)</f>
        <v>#N/A</v>
      </c>
      <c r="D646" s="11" t="e">
        <f>VLOOKUP($A646,Points!$B$2:$U$1000,7,FALSE)</f>
        <v>#N/A</v>
      </c>
      <c r="E646" s="11" t="e">
        <f>VLOOKUP($A646,Points!$B$2:$U$1000,8,FALSE)</f>
        <v>#N/A</v>
      </c>
      <c r="F646" s="11" t="e">
        <f>VLOOKUP($A646,Points!$B$2:$U$1000,9,FALSE)</f>
        <v>#N/A</v>
      </c>
      <c r="G646" s="11" t="e">
        <f>VLOOKUP($A646,Points!$B$2:$U$1000,10,FALSE)</f>
        <v>#N/A</v>
      </c>
      <c r="H646" s="11" t="e">
        <f>VLOOKUP($A646,Points!$B$2:$U$1000,12,FALSE)</f>
        <v>#N/A</v>
      </c>
      <c r="I646" s="11" t="e">
        <f>VLOOKUP($A646,Points!$B$2:$U$1000,18,FALSE)</f>
        <v>#N/A</v>
      </c>
      <c r="J646" s="11" t="e">
        <f>VLOOKUP(A646,HitBlock!$B$2:$I$1000,6,FALSE)</f>
        <v>#N/A</v>
      </c>
      <c r="K646" s="11" t="e">
        <f>VLOOKUP(A646,HitBlock!$B$2:$I$1000,8,FALSE)</f>
        <v>#N/A</v>
      </c>
      <c r="L646" s="33" t="e">
        <f>VLOOKUP($A646,Points!$B$2:$U$1000,20,FALSE)</f>
        <v>#N/A</v>
      </c>
    </row>
    <row r="647" spans="1:12" x14ac:dyDescent="0.25">
      <c r="A647" s="4" t="s">
        <v>614</v>
      </c>
      <c r="B647" s="11" t="e">
        <f>VLOOKUP(A647,Points!$B$2:$U$1000,5,FALSE)</f>
        <v>#N/A</v>
      </c>
      <c r="C647" s="11" t="e">
        <f>VLOOKUP($A647,Points!$B$2:$U$1000,6,FALSE)</f>
        <v>#N/A</v>
      </c>
      <c r="D647" s="11" t="e">
        <f>VLOOKUP($A647,Points!$B$2:$U$1000,7,FALSE)</f>
        <v>#N/A</v>
      </c>
      <c r="E647" s="11" t="e">
        <f>VLOOKUP($A647,Points!$B$2:$U$1000,8,FALSE)</f>
        <v>#N/A</v>
      </c>
      <c r="F647" s="11" t="e">
        <f>VLOOKUP($A647,Points!$B$2:$U$1000,9,FALSE)</f>
        <v>#N/A</v>
      </c>
      <c r="G647" s="11" t="e">
        <f>VLOOKUP($A647,Points!$B$2:$U$1000,10,FALSE)</f>
        <v>#N/A</v>
      </c>
      <c r="H647" s="11" t="e">
        <f>VLOOKUP($A647,Points!$B$2:$U$1000,12,FALSE)</f>
        <v>#N/A</v>
      </c>
      <c r="I647" s="11" t="e">
        <f>VLOOKUP($A647,Points!$B$2:$U$1000,18,FALSE)</f>
        <v>#N/A</v>
      </c>
      <c r="J647" s="11" t="e">
        <f>VLOOKUP(A647,HitBlock!$B$2:$I$1000,6,FALSE)</f>
        <v>#N/A</v>
      </c>
      <c r="K647" s="11" t="e">
        <f>VLOOKUP(A647,HitBlock!$B$2:$I$1000,8,FALSE)</f>
        <v>#N/A</v>
      </c>
      <c r="L647" s="33" t="e">
        <f>VLOOKUP($A647,Points!$B$2:$U$1000,20,FALSE)</f>
        <v>#N/A</v>
      </c>
    </row>
    <row r="648" spans="1:12" x14ac:dyDescent="0.25">
      <c r="A648" s="4" t="s">
        <v>1061</v>
      </c>
      <c r="B648" s="11" t="e">
        <f>VLOOKUP(A648,Points!$B$2:$U$1000,5,FALSE)</f>
        <v>#N/A</v>
      </c>
      <c r="C648" s="11" t="e">
        <f>VLOOKUP($A648,Points!$B$2:$U$1000,6,FALSE)</f>
        <v>#N/A</v>
      </c>
      <c r="D648" s="11" t="e">
        <f>VLOOKUP($A648,Points!$B$2:$U$1000,7,FALSE)</f>
        <v>#N/A</v>
      </c>
      <c r="E648" s="11" t="e">
        <f>VLOOKUP($A648,Points!$B$2:$U$1000,8,FALSE)</f>
        <v>#N/A</v>
      </c>
      <c r="F648" s="11" t="e">
        <f>VLOOKUP($A648,Points!$B$2:$U$1000,9,FALSE)</f>
        <v>#N/A</v>
      </c>
      <c r="G648" s="11" t="e">
        <f>VLOOKUP($A648,Points!$B$2:$U$1000,10,FALSE)</f>
        <v>#N/A</v>
      </c>
      <c r="H648" s="11" t="e">
        <f>VLOOKUP($A648,Points!$B$2:$U$1000,12,FALSE)</f>
        <v>#N/A</v>
      </c>
      <c r="I648" s="11" t="e">
        <f>VLOOKUP($A648,Points!$B$2:$U$1000,18,FALSE)</f>
        <v>#N/A</v>
      </c>
      <c r="J648" s="11" t="e">
        <f>VLOOKUP(A648,HitBlock!$B$2:$I$1000,6,FALSE)</f>
        <v>#N/A</v>
      </c>
      <c r="K648" s="11" t="e">
        <f>VLOOKUP(A648,HitBlock!$B$2:$I$1000,8,FALSE)</f>
        <v>#N/A</v>
      </c>
      <c r="L648" s="33" t="e">
        <f>VLOOKUP($A648,Points!$B$2:$U$1000,20,FALSE)</f>
        <v>#N/A</v>
      </c>
    </row>
    <row r="649" spans="1:12" x14ac:dyDescent="0.25">
      <c r="A649" s="4" t="s">
        <v>651</v>
      </c>
      <c r="B649" s="11" t="e">
        <f>VLOOKUP(A649,Points!$B$2:$U$1000,5,FALSE)</f>
        <v>#N/A</v>
      </c>
      <c r="C649" s="11" t="e">
        <f>VLOOKUP($A649,Points!$B$2:$U$1000,6,FALSE)</f>
        <v>#N/A</v>
      </c>
      <c r="D649" s="11" t="e">
        <f>VLOOKUP($A649,Points!$B$2:$U$1000,7,FALSE)</f>
        <v>#N/A</v>
      </c>
      <c r="E649" s="11" t="e">
        <f>VLOOKUP($A649,Points!$B$2:$U$1000,8,FALSE)</f>
        <v>#N/A</v>
      </c>
      <c r="F649" s="11" t="e">
        <f>VLOOKUP($A649,Points!$B$2:$U$1000,9,FALSE)</f>
        <v>#N/A</v>
      </c>
      <c r="G649" s="11" t="e">
        <f>VLOOKUP($A649,Points!$B$2:$U$1000,10,FALSE)</f>
        <v>#N/A</v>
      </c>
      <c r="H649" s="11" t="e">
        <f>VLOOKUP($A649,Points!$B$2:$U$1000,12,FALSE)</f>
        <v>#N/A</v>
      </c>
      <c r="I649" s="11" t="e">
        <f>VLOOKUP($A649,Points!$B$2:$U$1000,18,FALSE)</f>
        <v>#N/A</v>
      </c>
      <c r="J649" s="11" t="e">
        <f>VLOOKUP(A649,HitBlock!$B$2:$I$1000,6,FALSE)</f>
        <v>#N/A</v>
      </c>
      <c r="K649" s="11" t="e">
        <f>VLOOKUP(A649,HitBlock!$B$2:$I$1000,8,FALSE)</f>
        <v>#N/A</v>
      </c>
      <c r="L649" s="33" t="e">
        <f>VLOOKUP($A649,Points!$B$2:$U$1000,20,FALSE)</f>
        <v>#N/A</v>
      </c>
    </row>
    <row r="650" spans="1:12" x14ac:dyDescent="0.25">
      <c r="A650" s="4" t="s">
        <v>1062</v>
      </c>
      <c r="B650" s="11" t="e">
        <f>VLOOKUP(A650,Points!$B$2:$U$1000,5,FALSE)</f>
        <v>#N/A</v>
      </c>
      <c r="C650" s="11" t="e">
        <f>VLOOKUP($A650,Points!$B$2:$U$1000,6,FALSE)</f>
        <v>#N/A</v>
      </c>
      <c r="D650" s="11" t="e">
        <f>VLOOKUP($A650,Points!$B$2:$U$1000,7,FALSE)</f>
        <v>#N/A</v>
      </c>
      <c r="E650" s="11" t="e">
        <f>VLOOKUP($A650,Points!$B$2:$U$1000,8,FALSE)</f>
        <v>#N/A</v>
      </c>
      <c r="F650" s="11" t="e">
        <f>VLOOKUP($A650,Points!$B$2:$U$1000,9,FALSE)</f>
        <v>#N/A</v>
      </c>
      <c r="G650" s="11" t="e">
        <f>VLOOKUP($A650,Points!$B$2:$U$1000,10,FALSE)</f>
        <v>#N/A</v>
      </c>
      <c r="H650" s="11" t="e">
        <f>VLOOKUP($A650,Points!$B$2:$U$1000,12,FALSE)</f>
        <v>#N/A</v>
      </c>
      <c r="I650" s="11" t="e">
        <f>VLOOKUP($A650,Points!$B$2:$U$1000,18,FALSE)</f>
        <v>#N/A</v>
      </c>
      <c r="J650" s="11" t="e">
        <f>VLOOKUP(A650,HitBlock!$B$2:$I$1000,6,FALSE)</f>
        <v>#N/A</v>
      </c>
      <c r="K650" s="11" t="e">
        <f>VLOOKUP(A650,HitBlock!$B$2:$I$1000,8,FALSE)</f>
        <v>#N/A</v>
      </c>
      <c r="L650" s="33" t="e">
        <f>VLOOKUP($A650,Points!$B$2:$U$1000,20,FALSE)</f>
        <v>#N/A</v>
      </c>
    </row>
    <row r="651" spans="1:12" x14ac:dyDescent="0.25">
      <c r="A651" s="4" t="s">
        <v>750</v>
      </c>
      <c r="B651" s="11" t="e">
        <f>VLOOKUP(A651,Points!$B$2:$U$1000,5,FALSE)</f>
        <v>#N/A</v>
      </c>
      <c r="C651" s="11" t="e">
        <f>VLOOKUP($A651,Points!$B$2:$U$1000,6,FALSE)</f>
        <v>#N/A</v>
      </c>
      <c r="D651" s="11" t="e">
        <f>VLOOKUP($A651,Points!$B$2:$U$1000,7,FALSE)</f>
        <v>#N/A</v>
      </c>
      <c r="E651" s="11" t="e">
        <f>VLOOKUP($A651,Points!$B$2:$U$1000,8,FALSE)</f>
        <v>#N/A</v>
      </c>
      <c r="F651" s="11" t="e">
        <f>VLOOKUP($A651,Points!$B$2:$U$1000,9,FALSE)</f>
        <v>#N/A</v>
      </c>
      <c r="G651" s="11" t="e">
        <f>VLOOKUP($A651,Points!$B$2:$U$1000,10,FALSE)</f>
        <v>#N/A</v>
      </c>
      <c r="H651" s="11" t="e">
        <f>VLOOKUP($A651,Points!$B$2:$U$1000,12,FALSE)</f>
        <v>#N/A</v>
      </c>
      <c r="I651" s="11" t="e">
        <f>VLOOKUP($A651,Points!$B$2:$U$1000,18,FALSE)</f>
        <v>#N/A</v>
      </c>
      <c r="J651" s="11" t="e">
        <f>VLOOKUP(A651,HitBlock!$B$2:$I$1000,6,FALSE)</f>
        <v>#N/A</v>
      </c>
      <c r="K651" s="11" t="e">
        <f>VLOOKUP(A651,HitBlock!$B$2:$I$1000,8,FALSE)</f>
        <v>#N/A</v>
      </c>
      <c r="L651" s="33" t="e">
        <f>VLOOKUP($A651,Points!$B$2:$U$1000,20,FALSE)</f>
        <v>#N/A</v>
      </c>
    </row>
    <row r="652" spans="1:12" x14ac:dyDescent="0.25">
      <c r="A652" s="4" t="s">
        <v>1063</v>
      </c>
      <c r="B652" s="11" t="e">
        <f>VLOOKUP(A652,Points!$B$2:$U$1000,5,FALSE)</f>
        <v>#N/A</v>
      </c>
      <c r="C652" s="11" t="e">
        <f>VLOOKUP($A652,Points!$B$2:$U$1000,6,FALSE)</f>
        <v>#N/A</v>
      </c>
      <c r="D652" s="11" t="e">
        <f>VLOOKUP($A652,Points!$B$2:$U$1000,7,FALSE)</f>
        <v>#N/A</v>
      </c>
      <c r="E652" s="11" t="e">
        <f>VLOOKUP($A652,Points!$B$2:$U$1000,8,FALSE)</f>
        <v>#N/A</v>
      </c>
      <c r="F652" s="11" t="e">
        <f>VLOOKUP($A652,Points!$B$2:$U$1000,9,FALSE)</f>
        <v>#N/A</v>
      </c>
      <c r="G652" s="11" t="e">
        <f>VLOOKUP($A652,Points!$B$2:$U$1000,10,FALSE)</f>
        <v>#N/A</v>
      </c>
      <c r="H652" s="11" t="e">
        <f>VLOOKUP($A652,Points!$B$2:$U$1000,12,FALSE)</f>
        <v>#N/A</v>
      </c>
      <c r="I652" s="11" t="e">
        <f>VLOOKUP($A652,Points!$B$2:$U$1000,18,FALSE)</f>
        <v>#N/A</v>
      </c>
      <c r="J652" s="11" t="e">
        <f>VLOOKUP(A652,HitBlock!$B$2:$I$1000,6,FALSE)</f>
        <v>#N/A</v>
      </c>
      <c r="K652" s="11" t="e">
        <f>VLOOKUP(A652,HitBlock!$B$2:$I$1000,8,FALSE)</f>
        <v>#N/A</v>
      </c>
      <c r="L652" s="33" t="e">
        <f>VLOOKUP($A652,Points!$B$2:$U$1000,20,FALSE)</f>
        <v>#N/A</v>
      </c>
    </row>
    <row r="653" spans="1:12" x14ac:dyDescent="0.25">
      <c r="A653" s="4" t="s">
        <v>650</v>
      </c>
      <c r="B653" s="11" t="e">
        <f>VLOOKUP(A653,Points!$B$2:$U$1000,5,FALSE)</f>
        <v>#N/A</v>
      </c>
      <c r="C653" s="11" t="e">
        <f>VLOOKUP($A653,Points!$B$2:$U$1000,6,FALSE)</f>
        <v>#N/A</v>
      </c>
      <c r="D653" s="11" t="e">
        <f>VLOOKUP($A653,Points!$B$2:$U$1000,7,FALSE)</f>
        <v>#N/A</v>
      </c>
      <c r="E653" s="11" t="e">
        <f>VLOOKUP($A653,Points!$B$2:$U$1000,8,FALSE)</f>
        <v>#N/A</v>
      </c>
      <c r="F653" s="11" t="e">
        <f>VLOOKUP($A653,Points!$B$2:$U$1000,9,FALSE)</f>
        <v>#N/A</v>
      </c>
      <c r="G653" s="11" t="e">
        <f>VLOOKUP($A653,Points!$B$2:$U$1000,10,FALSE)</f>
        <v>#N/A</v>
      </c>
      <c r="H653" s="11" t="e">
        <f>VLOOKUP($A653,Points!$B$2:$U$1000,12,FALSE)</f>
        <v>#N/A</v>
      </c>
      <c r="I653" s="11" t="e">
        <f>VLOOKUP($A653,Points!$B$2:$U$1000,18,FALSE)</f>
        <v>#N/A</v>
      </c>
      <c r="J653" s="11" t="e">
        <f>VLOOKUP(A653,HitBlock!$B$2:$I$1000,6,FALSE)</f>
        <v>#N/A</v>
      </c>
      <c r="K653" s="11" t="e">
        <f>VLOOKUP(A653,HitBlock!$B$2:$I$1000,8,FALSE)</f>
        <v>#N/A</v>
      </c>
      <c r="L653" s="33" t="e">
        <f>VLOOKUP($A653,Points!$B$2:$U$1000,20,FALSE)</f>
        <v>#N/A</v>
      </c>
    </row>
    <row r="654" spans="1:12" x14ac:dyDescent="0.25">
      <c r="A654" s="4" t="s">
        <v>1064</v>
      </c>
      <c r="B654" s="11" t="e">
        <f>VLOOKUP(A654,Points!$B$2:$U$1000,5,FALSE)</f>
        <v>#N/A</v>
      </c>
      <c r="C654" s="11" t="e">
        <f>VLOOKUP($A654,Points!$B$2:$U$1000,6,FALSE)</f>
        <v>#N/A</v>
      </c>
      <c r="D654" s="11" t="e">
        <f>VLOOKUP($A654,Points!$B$2:$U$1000,7,FALSE)</f>
        <v>#N/A</v>
      </c>
      <c r="E654" s="11" t="e">
        <f>VLOOKUP($A654,Points!$B$2:$U$1000,8,FALSE)</f>
        <v>#N/A</v>
      </c>
      <c r="F654" s="11" t="e">
        <f>VLOOKUP($A654,Points!$B$2:$U$1000,9,FALSE)</f>
        <v>#N/A</v>
      </c>
      <c r="G654" s="11" t="e">
        <f>VLOOKUP($A654,Points!$B$2:$U$1000,10,FALSE)</f>
        <v>#N/A</v>
      </c>
      <c r="H654" s="11" t="e">
        <f>VLOOKUP($A654,Points!$B$2:$U$1000,12,FALSE)</f>
        <v>#N/A</v>
      </c>
      <c r="I654" s="11" t="e">
        <f>VLOOKUP($A654,Points!$B$2:$U$1000,18,FALSE)</f>
        <v>#N/A</v>
      </c>
      <c r="J654" s="11" t="e">
        <f>VLOOKUP(A654,HitBlock!$B$2:$I$1000,6,FALSE)</f>
        <v>#N/A</v>
      </c>
      <c r="K654" s="11" t="e">
        <f>VLOOKUP(A654,HitBlock!$B$2:$I$1000,8,FALSE)</f>
        <v>#N/A</v>
      </c>
      <c r="L654" s="33" t="e">
        <f>VLOOKUP($A654,Points!$B$2:$U$1000,20,FALSE)</f>
        <v>#N/A</v>
      </c>
    </row>
    <row r="655" spans="1:12" x14ac:dyDescent="0.25">
      <c r="A655" s="4" t="s">
        <v>1065</v>
      </c>
      <c r="B655" s="11" t="e">
        <f>VLOOKUP(A655,Points!$B$2:$U$1000,5,FALSE)</f>
        <v>#N/A</v>
      </c>
      <c r="C655" s="11" t="e">
        <f>VLOOKUP($A655,Points!$B$2:$U$1000,6,FALSE)</f>
        <v>#N/A</v>
      </c>
      <c r="D655" s="11" t="e">
        <f>VLOOKUP($A655,Points!$B$2:$U$1000,7,FALSE)</f>
        <v>#N/A</v>
      </c>
      <c r="E655" s="11" t="e">
        <f>VLOOKUP($A655,Points!$B$2:$U$1000,8,FALSE)</f>
        <v>#N/A</v>
      </c>
      <c r="F655" s="11" t="e">
        <f>VLOOKUP($A655,Points!$B$2:$U$1000,9,FALSE)</f>
        <v>#N/A</v>
      </c>
      <c r="G655" s="11" t="e">
        <f>VLOOKUP($A655,Points!$B$2:$U$1000,10,FALSE)</f>
        <v>#N/A</v>
      </c>
      <c r="H655" s="11" t="e">
        <f>VLOOKUP($A655,Points!$B$2:$U$1000,12,FALSE)</f>
        <v>#N/A</v>
      </c>
      <c r="I655" s="11" t="e">
        <f>VLOOKUP($A655,Points!$B$2:$U$1000,18,FALSE)</f>
        <v>#N/A</v>
      </c>
      <c r="J655" s="11" t="e">
        <f>VLOOKUP(A655,HitBlock!$B$2:$I$1000,6,FALSE)</f>
        <v>#N/A</v>
      </c>
      <c r="K655" s="11" t="e">
        <f>VLOOKUP(A655,HitBlock!$B$2:$I$1000,8,FALSE)</f>
        <v>#N/A</v>
      </c>
      <c r="L655" s="33" t="e">
        <f>VLOOKUP($A655,Points!$B$2:$U$1000,20,FALSE)</f>
        <v>#N/A</v>
      </c>
    </row>
    <row r="656" spans="1:12" x14ac:dyDescent="0.25">
      <c r="A656" s="4" t="s">
        <v>856</v>
      </c>
      <c r="B656" s="11" t="e">
        <f>VLOOKUP(A656,Points!$B$2:$U$1000,5,FALSE)</f>
        <v>#N/A</v>
      </c>
      <c r="C656" s="11" t="e">
        <f>VLOOKUP($A656,Points!$B$2:$U$1000,6,FALSE)</f>
        <v>#N/A</v>
      </c>
      <c r="D656" s="11" t="e">
        <f>VLOOKUP($A656,Points!$B$2:$U$1000,7,FALSE)</f>
        <v>#N/A</v>
      </c>
      <c r="E656" s="11" t="e">
        <f>VLOOKUP($A656,Points!$B$2:$U$1000,8,FALSE)</f>
        <v>#N/A</v>
      </c>
      <c r="F656" s="11" t="e">
        <f>VLOOKUP($A656,Points!$B$2:$U$1000,9,FALSE)</f>
        <v>#N/A</v>
      </c>
      <c r="G656" s="11" t="e">
        <f>VLOOKUP($A656,Points!$B$2:$U$1000,10,FALSE)</f>
        <v>#N/A</v>
      </c>
      <c r="H656" s="11" t="e">
        <f>VLOOKUP($A656,Points!$B$2:$U$1000,12,FALSE)</f>
        <v>#N/A</v>
      </c>
      <c r="I656" s="11" t="e">
        <f>VLOOKUP($A656,Points!$B$2:$U$1000,18,FALSE)</f>
        <v>#N/A</v>
      </c>
      <c r="J656" s="11" t="e">
        <f>VLOOKUP(A656,HitBlock!$B$2:$I$1000,6,FALSE)</f>
        <v>#N/A</v>
      </c>
      <c r="K656" s="11" t="e">
        <f>VLOOKUP(A656,HitBlock!$B$2:$I$1000,8,FALSE)</f>
        <v>#N/A</v>
      </c>
      <c r="L656" s="33" t="e">
        <f>VLOOKUP($A656,Points!$B$2:$U$1000,20,FALSE)</f>
        <v>#N/A</v>
      </c>
    </row>
    <row r="657" spans="1:12" x14ac:dyDescent="0.25">
      <c r="A657" s="4" t="s">
        <v>741</v>
      </c>
      <c r="B657" s="11" t="e">
        <f>VLOOKUP(A657,Points!$B$2:$U$1000,5,FALSE)</f>
        <v>#N/A</v>
      </c>
      <c r="C657" s="11" t="e">
        <f>VLOOKUP($A657,Points!$B$2:$U$1000,6,FALSE)</f>
        <v>#N/A</v>
      </c>
      <c r="D657" s="11" t="e">
        <f>VLOOKUP($A657,Points!$B$2:$U$1000,7,FALSE)</f>
        <v>#N/A</v>
      </c>
      <c r="E657" s="11" t="e">
        <f>VLOOKUP($A657,Points!$B$2:$U$1000,8,FALSE)</f>
        <v>#N/A</v>
      </c>
      <c r="F657" s="11" t="e">
        <f>VLOOKUP($A657,Points!$B$2:$U$1000,9,FALSE)</f>
        <v>#N/A</v>
      </c>
      <c r="G657" s="11" t="e">
        <f>VLOOKUP($A657,Points!$B$2:$U$1000,10,FALSE)</f>
        <v>#N/A</v>
      </c>
      <c r="H657" s="11" t="e">
        <f>VLOOKUP($A657,Points!$B$2:$U$1000,12,FALSE)</f>
        <v>#N/A</v>
      </c>
      <c r="I657" s="11" t="e">
        <f>VLOOKUP($A657,Points!$B$2:$U$1000,18,FALSE)</f>
        <v>#N/A</v>
      </c>
      <c r="J657" s="11" t="e">
        <f>VLOOKUP(A657,HitBlock!$B$2:$I$1000,6,FALSE)</f>
        <v>#N/A</v>
      </c>
      <c r="K657" s="11" t="e">
        <f>VLOOKUP(A657,HitBlock!$B$2:$I$1000,8,FALSE)</f>
        <v>#N/A</v>
      </c>
      <c r="L657" s="33" t="e">
        <f>VLOOKUP($A657,Points!$B$2:$U$1000,20,FALSE)</f>
        <v>#N/A</v>
      </c>
    </row>
    <row r="658" spans="1:12" x14ac:dyDescent="0.25">
      <c r="A658" s="4" t="s">
        <v>1066</v>
      </c>
      <c r="B658" s="11" t="e">
        <f>VLOOKUP(A658,Points!$B$2:$U$1000,5,FALSE)</f>
        <v>#N/A</v>
      </c>
      <c r="C658" s="11" t="e">
        <f>VLOOKUP($A658,Points!$B$2:$U$1000,6,FALSE)</f>
        <v>#N/A</v>
      </c>
      <c r="D658" s="11" t="e">
        <f>VLOOKUP($A658,Points!$B$2:$U$1000,7,FALSE)</f>
        <v>#N/A</v>
      </c>
      <c r="E658" s="11" t="e">
        <f>VLOOKUP($A658,Points!$B$2:$U$1000,8,FALSE)</f>
        <v>#N/A</v>
      </c>
      <c r="F658" s="11" t="e">
        <f>VLOOKUP($A658,Points!$B$2:$U$1000,9,FALSE)</f>
        <v>#N/A</v>
      </c>
      <c r="G658" s="11" t="e">
        <f>VLOOKUP($A658,Points!$B$2:$U$1000,10,FALSE)</f>
        <v>#N/A</v>
      </c>
      <c r="H658" s="11" t="e">
        <f>VLOOKUP($A658,Points!$B$2:$U$1000,12,FALSE)</f>
        <v>#N/A</v>
      </c>
      <c r="I658" s="11" t="e">
        <f>VLOOKUP($A658,Points!$B$2:$U$1000,18,FALSE)</f>
        <v>#N/A</v>
      </c>
      <c r="J658" s="11" t="e">
        <f>VLOOKUP(A658,HitBlock!$B$2:$I$1000,6,FALSE)</f>
        <v>#N/A</v>
      </c>
      <c r="K658" s="11" t="e">
        <f>VLOOKUP(A658,HitBlock!$B$2:$I$1000,8,FALSE)</f>
        <v>#N/A</v>
      </c>
      <c r="L658" s="33" t="e">
        <f>VLOOKUP($A658,Points!$B$2:$U$1000,20,FALSE)</f>
        <v>#N/A</v>
      </c>
    </row>
    <row r="659" spans="1:12" x14ac:dyDescent="0.25">
      <c r="A659" s="4" t="s">
        <v>1067</v>
      </c>
      <c r="B659" s="11" t="e">
        <f>VLOOKUP(A659,Points!$B$2:$U$1000,5,FALSE)</f>
        <v>#N/A</v>
      </c>
      <c r="C659" s="11" t="e">
        <f>VLOOKUP($A659,Points!$B$2:$U$1000,6,FALSE)</f>
        <v>#N/A</v>
      </c>
      <c r="D659" s="11" t="e">
        <f>VLOOKUP($A659,Points!$B$2:$U$1000,7,FALSE)</f>
        <v>#N/A</v>
      </c>
      <c r="E659" s="11" t="e">
        <f>VLOOKUP($A659,Points!$B$2:$U$1000,8,FALSE)</f>
        <v>#N/A</v>
      </c>
      <c r="F659" s="11" t="e">
        <f>VLOOKUP($A659,Points!$B$2:$U$1000,9,FALSE)</f>
        <v>#N/A</v>
      </c>
      <c r="G659" s="11" t="e">
        <f>VLOOKUP($A659,Points!$B$2:$U$1000,10,FALSE)</f>
        <v>#N/A</v>
      </c>
      <c r="H659" s="11" t="e">
        <f>VLOOKUP($A659,Points!$B$2:$U$1000,12,FALSE)</f>
        <v>#N/A</v>
      </c>
      <c r="I659" s="11" t="e">
        <f>VLOOKUP($A659,Points!$B$2:$U$1000,18,FALSE)</f>
        <v>#N/A</v>
      </c>
      <c r="J659" s="11" t="e">
        <f>VLOOKUP(A659,HitBlock!$B$2:$I$1000,6,FALSE)</f>
        <v>#N/A</v>
      </c>
      <c r="K659" s="11" t="e">
        <f>VLOOKUP(A659,HitBlock!$B$2:$I$1000,8,FALSE)</f>
        <v>#N/A</v>
      </c>
      <c r="L659" s="33" t="e">
        <f>VLOOKUP($A659,Points!$B$2:$U$1000,20,FALSE)</f>
        <v>#N/A</v>
      </c>
    </row>
    <row r="660" spans="1:12" x14ac:dyDescent="0.25">
      <c r="A660" s="4" t="s">
        <v>708</v>
      </c>
      <c r="B660" s="11" t="e">
        <f>VLOOKUP(A660,Points!$B$2:$U$1000,5,FALSE)</f>
        <v>#N/A</v>
      </c>
      <c r="C660" s="11" t="e">
        <f>VLOOKUP($A660,Points!$B$2:$U$1000,6,FALSE)</f>
        <v>#N/A</v>
      </c>
      <c r="D660" s="11" t="e">
        <f>VLOOKUP($A660,Points!$B$2:$U$1000,7,FALSE)</f>
        <v>#N/A</v>
      </c>
      <c r="E660" s="11" t="e">
        <f>VLOOKUP($A660,Points!$B$2:$U$1000,8,FALSE)</f>
        <v>#N/A</v>
      </c>
      <c r="F660" s="11" t="e">
        <f>VLOOKUP($A660,Points!$B$2:$U$1000,9,FALSE)</f>
        <v>#N/A</v>
      </c>
      <c r="G660" s="11" t="e">
        <f>VLOOKUP($A660,Points!$B$2:$U$1000,10,FALSE)</f>
        <v>#N/A</v>
      </c>
      <c r="H660" s="11" t="e">
        <f>VLOOKUP($A660,Points!$B$2:$U$1000,12,FALSE)</f>
        <v>#N/A</v>
      </c>
      <c r="I660" s="11" t="e">
        <f>VLOOKUP($A660,Points!$B$2:$U$1000,18,FALSE)</f>
        <v>#N/A</v>
      </c>
      <c r="J660" s="11" t="e">
        <f>VLOOKUP(A660,HitBlock!$B$2:$I$1000,6,FALSE)</f>
        <v>#N/A</v>
      </c>
      <c r="K660" s="11" t="e">
        <f>VLOOKUP(A660,HitBlock!$B$2:$I$1000,8,FALSE)</f>
        <v>#N/A</v>
      </c>
      <c r="L660" s="33" t="e">
        <f>VLOOKUP($A660,Points!$B$2:$U$1000,20,FALSE)</f>
        <v>#N/A</v>
      </c>
    </row>
    <row r="661" spans="1:12" x14ac:dyDescent="0.25">
      <c r="A661" s="4" t="s">
        <v>1068</v>
      </c>
      <c r="B661" s="11" t="e">
        <f>VLOOKUP(A661,Points!$B$2:$U$1000,5,FALSE)</f>
        <v>#N/A</v>
      </c>
      <c r="C661" s="11" t="e">
        <f>VLOOKUP($A661,Points!$B$2:$U$1000,6,FALSE)</f>
        <v>#N/A</v>
      </c>
      <c r="D661" s="11" t="e">
        <f>VLOOKUP($A661,Points!$B$2:$U$1000,7,FALSE)</f>
        <v>#N/A</v>
      </c>
      <c r="E661" s="11" t="e">
        <f>VLOOKUP($A661,Points!$B$2:$U$1000,8,FALSE)</f>
        <v>#N/A</v>
      </c>
      <c r="F661" s="11" t="e">
        <f>VLOOKUP($A661,Points!$B$2:$U$1000,9,FALSE)</f>
        <v>#N/A</v>
      </c>
      <c r="G661" s="11" t="e">
        <f>VLOOKUP($A661,Points!$B$2:$U$1000,10,FALSE)</f>
        <v>#N/A</v>
      </c>
      <c r="H661" s="11" t="e">
        <f>VLOOKUP($A661,Points!$B$2:$U$1000,12,FALSE)</f>
        <v>#N/A</v>
      </c>
      <c r="I661" s="11" t="e">
        <f>VLOOKUP($A661,Points!$B$2:$U$1000,18,FALSE)</f>
        <v>#N/A</v>
      </c>
      <c r="J661" s="11" t="e">
        <f>VLOOKUP(A661,HitBlock!$B$2:$I$1000,6,FALSE)</f>
        <v>#N/A</v>
      </c>
      <c r="K661" s="11" t="e">
        <f>VLOOKUP(A661,HitBlock!$B$2:$I$1000,8,FALSE)</f>
        <v>#N/A</v>
      </c>
      <c r="L661" s="33" t="e">
        <f>VLOOKUP($A661,Points!$B$2:$U$1000,20,FALSE)</f>
        <v>#N/A</v>
      </c>
    </row>
    <row r="662" spans="1:12" x14ac:dyDescent="0.25">
      <c r="A662" s="4" t="s">
        <v>839</v>
      </c>
      <c r="B662" s="11" t="e">
        <f>VLOOKUP(A662,Points!$B$2:$U$1000,5,FALSE)</f>
        <v>#N/A</v>
      </c>
      <c r="C662" s="11" t="e">
        <f>VLOOKUP($A662,Points!$B$2:$U$1000,6,FALSE)</f>
        <v>#N/A</v>
      </c>
      <c r="D662" s="11" t="e">
        <f>VLOOKUP($A662,Points!$B$2:$U$1000,7,FALSE)</f>
        <v>#N/A</v>
      </c>
      <c r="E662" s="11" t="e">
        <f>VLOOKUP($A662,Points!$B$2:$U$1000,8,FALSE)</f>
        <v>#N/A</v>
      </c>
      <c r="F662" s="11" t="e">
        <f>VLOOKUP($A662,Points!$B$2:$U$1000,9,FALSE)</f>
        <v>#N/A</v>
      </c>
      <c r="G662" s="11" t="e">
        <f>VLOOKUP($A662,Points!$B$2:$U$1000,10,FALSE)</f>
        <v>#N/A</v>
      </c>
      <c r="H662" s="11" t="e">
        <f>VLOOKUP($A662,Points!$B$2:$U$1000,12,FALSE)</f>
        <v>#N/A</v>
      </c>
      <c r="I662" s="11" t="e">
        <f>VLOOKUP($A662,Points!$B$2:$U$1000,18,FALSE)</f>
        <v>#N/A</v>
      </c>
      <c r="J662" s="11" t="e">
        <f>VLOOKUP(A662,HitBlock!$B$2:$I$1000,6,FALSE)</f>
        <v>#N/A</v>
      </c>
      <c r="K662" s="11" t="e">
        <f>VLOOKUP(A662,HitBlock!$B$2:$I$1000,8,FALSE)</f>
        <v>#N/A</v>
      </c>
      <c r="L662" s="33" t="e">
        <f>VLOOKUP($A662,Points!$B$2:$U$1000,20,FALSE)</f>
        <v>#N/A</v>
      </c>
    </row>
    <row r="663" spans="1:12" x14ac:dyDescent="0.25">
      <c r="A663" s="4" t="s">
        <v>811</v>
      </c>
      <c r="B663" s="11" t="e">
        <f>VLOOKUP(A663,Points!$B$2:$U$1000,5,FALSE)</f>
        <v>#N/A</v>
      </c>
      <c r="C663" s="11" t="e">
        <f>VLOOKUP($A663,Points!$B$2:$U$1000,6,FALSE)</f>
        <v>#N/A</v>
      </c>
      <c r="D663" s="11" t="e">
        <f>VLOOKUP($A663,Points!$B$2:$U$1000,7,FALSE)</f>
        <v>#N/A</v>
      </c>
      <c r="E663" s="11" t="e">
        <f>VLOOKUP($A663,Points!$B$2:$U$1000,8,FALSE)</f>
        <v>#N/A</v>
      </c>
      <c r="F663" s="11" t="e">
        <f>VLOOKUP($A663,Points!$B$2:$U$1000,9,FALSE)</f>
        <v>#N/A</v>
      </c>
      <c r="G663" s="11" t="e">
        <f>VLOOKUP($A663,Points!$B$2:$U$1000,10,FALSE)</f>
        <v>#N/A</v>
      </c>
      <c r="H663" s="11" t="e">
        <f>VLOOKUP($A663,Points!$B$2:$U$1000,12,FALSE)</f>
        <v>#N/A</v>
      </c>
      <c r="I663" s="11" t="e">
        <f>VLOOKUP($A663,Points!$B$2:$U$1000,18,FALSE)</f>
        <v>#N/A</v>
      </c>
      <c r="J663" s="11" t="e">
        <f>VLOOKUP(A663,HitBlock!$B$2:$I$1000,6,FALSE)</f>
        <v>#N/A</v>
      </c>
      <c r="K663" s="11" t="e">
        <f>VLOOKUP(A663,HitBlock!$B$2:$I$1000,8,FALSE)</f>
        <v>#N/A</v>
      </c>
      <c r="L663" s="33" t="e">
        <f>VLOOKUP($A663,Points!$B$2:$U$1000,20,FALSE)</f>
        <v>#N/A</v>
      </c>
    </row>
    <row r="664" spans="1:12" x14ac:dyDescent="0.25">
      <c r="A664" s="4" t="s">
        <v>757</v>
      </c>
      <c r="B664" s="11" t="e">
        <f>VLOOKUP(A664,Points!$B$2:$U$1000,5,FALSE)</f>
        <v>#N/A</v>
      </c>
      <c r="C664" s="11" t="e">
        <f>VLOOKUP($A664,Points!$B$2:$U$1000,6,FALSE)</f>
        <v>#N/A</v>
      </c>
      <c r="D664" s="11" t="e">
        <f>VLOOKUP($A664,Points!$B$2:$U$1000,7,FALSE)</f>
        <v>#N/A</v>
      </c>
      <c r="E664" s="11" t="e">
        <f>VLOOKUP($A664,Points!$B$2:$U$1000,8,FALSE)</f>
        <v>#N/A</v>
      </c>
      <c r="F664" s="11" t="e">
        <f>VLOOKUP($A664,Points!$B$2:$U$1000,9,FALSE)</f>
        <v>#N/A</v>
      </c>
      <c r="G664" s="11" t="e">
        <f>VLOOKUP($A664,Points!$B$2:$U$1000,10,FALSE)</f>
        <v>#N/A</v>
      </c>
      <c r="H664" s="11" t="e">
        <f>VLOOKUP($A664,Points!$B$2:$U$1000,12,FALSE)</f>
        <v>#N/A</v>
      </c>
      <c r="I664" s="11" t="e">
        <f>VLOOKUP($A664,Points!$B$2:$U$1000,18,FALSE)</f>
        <v>#N/A</v>
      </c>
      <c r="J664" s="11" t="e">
        <f>VLOOKUP(A664,HitBlock!$B$2:$I$1000,6,FALSE)</f>
        <v>#N/A</v>
      </c>
      <c r="K664" s="11" t="e">
        <f>VLOOKUP(A664,HitBlock!$B$2:$I$1000,8,FALSE)</f>
        <v>#N/A</v>
      </c>
      <c r="L664" s="33" t="e">
        <f>VLOOKUP($A664,Points!$B$2:$U$1000,20,FALSE)</f>
        <v>#N/A</v>
      </c>
    </row>
    <row r="665" spans="1:12" x14ac:dyDescent="0.25">
      <c r="A665" s="4" t="s">
        <v>797</v>
      </c>
      <c r="B665" s="11" t="e">
        <f>VLOOKUP(A665,Points!$B$2:$U$1000,5,FALSE)</f>
        <v>#N/A</v>
      </c>
      <c r="C665" s="11" t="e">
        <f>VLOOKUP($A665,Points!$B$2:$U$1000,6,FALSE)</f>
        <v>#N/A</v>
      </c>
      <c r="D665" s="11" t="e">
        <f>VLOOKUP($A665,Points!$B$2:$U$1000,7,FALSE)</f>
        <v>#N/A</v>
      </c>
      <c r="E665" s="11" t="e">
        <f>VLOOKUP($A665,Points!$B$2:$U$1000,8,FALSE)</f>
        <v>#N/A</v>
      </c>
      <c r="F665" s="11" t="e">
        <f>VLOOKUP($A665,Points!$B$2:$U$1000,9,FALSE)</f>
        <v>#N/A</v>
      </c>
      <c r="G665" s="11" t="e">
        <f>VLOOKUP($A665,Points!$B$2:$U$1000,10,FALSE)</f>
        <v>#N/A</v>
      </c>
      <c r="H665" s="11" t="e">
        <f>VLOOKUP($A665,Points!$B$2:$U$1000,12,FALSE)</f>
        <v>#N/A</v>
      </c>
      <c r="I665" s="11" t="e">
        <f>VLOOKUP($A665,Points!$B$2:$U$1000,18,FALSE)</f>
        <v>#N/A</v>
      </c>
      <c r="J665" s="11" t="e">
        <f>VLOOKUP(A665,HitBlock!$B$2:$I$1000,6,FALSE)</f>
        <v>#N/A</v>
      </c>
      <c r="K665" s="11" t="e">
        <f>VLOOKUP(A665,HitBlock!$B$2:$I$1000,8,FALSE)</f>
        <v>#N/A</v>
      </c>
      <c r="L665" s="33" t="e">
        <f>VLOOKUP($A665,Points!$B$2:$U$1000,20,FALSE)</f>
        <v>#N/A</v>
      </c>
    </row>
    <row r="666" spans="1:12" x14ac:dyDescent="0.25">
      <c r="A666" s="4" t="s">
        <v>545</v>
      </c>
      <c r="B666" s="11" t="e">
        <f>VLOOKUP(A666,Points!$B$2:$U$1000,5,FALSE)</f>
        <v>#N/A</v>
      </c>
      <c r="C666" s="11" t="e">
        <f>VLOOKUP($A666,Points!$B$2:$U$1000,6,FALSE)</f>
        <v>#N/A</v>
      </c>
      <c r="D666" s="11" t="e">
        <f>VLOOKUP($A666,Points!$B$2:$U$1000,7,FALSE)</f>
        <v>#N/A</v>
      </c>
      <c r="E666" s="11" t="e">
        <f>VLOOKUP($A666,Points!$B$2:$U$1000,8,FALSE)</f>
        <v>#N/A</v>
      </c>
      <c r="F666" s="11" t="e">
        <f>VLOOKUP($A666,Points!$B$2:$U$1000,9,FALSE)</f>
        <v>#N/A</v>
      </c>
      <c r="G666" s="11" t="e">
        <f>VLOOKUP($A666,Points!$B$2:$U$1000,10,FALSE)</f>
        <v>#N/A</v>
      </c>
      <c r="H666" s="11" t="e">
        <f>VLOOKUP($A666,Points!$B$2:$U$1000,12,FALSE)</f>
        <v>#N/A</v>
      </c>
      <c r="I666" s="11" t="e">
        <f>VLOOKUP($A666,Points!$B$2:$U$1000,18,FALSE)</f>
        <v>#N/A</v>
      </c>
      <c r="J666" s="11" t="e">
        <f>VLOOKUP(A666,HitBlock!$B$2:$I$1000,6,FALSE)</f>
        <v>#N/A</v>
      </c>
      <c r="K666" s="11" t="e">
        <f>VLOOKUP(A666,HitBlock!$B$2:$I$1000,8,FALSE)</f>
        <v>#N/A</v>
      </c>
      <c r="L666" s="33" t="e">
        <f>VLOOKUP($A666,Points!$B$2:$U$1000,20,FALSE)</f>
        <v>#N/A</v>
      </c>
    </row>
    <row r="667" spans="1:12" x14ac:dyDescent="0.25">
      <c r="A667" s="4" t="s">
        <v>1069</v>
      </c>
      <c r="B667" s="11" t="e">
        <f>VLOOKUP(A667,Points!$B$2:$U$1000,5,FALSE)</f>
        <v>#N/A</v>
      </c>
      <c r="C667" s="11" t="e">
        <f>VLOOKUP($A667,Points!$B$2:$U$1000,6,FALSE)</f>
        <v>#N/A</v>
      </c>
      <c r="D667" s="11" t="e">
        <f>VLOOKUP($A667,Points!$B$2:$U$1000,7,FALSE)</f>
        <v>#N/A</v>
      </c>
      <c r="E667" s="11" t="e">
        <f>VLOOKUP($A667,Points!$B$2:$U$1000,8,FALSE)</f>
        <v>#N/A</v>
      </c>
      <c r="F667" s="11" t="e">
        <f>VLOOKUP($A667,Points!$B$2:$U$1000,9,FALSE)</f>
        <v>#N/A</v>
      </c>
      <c r="G667" s="11" t="e">
        <f>VLOOKUP($A667,Points!$B$2:$U$1000,10,FALSE)</f>
        <v>#N/A</v>
      </c>
      <c r="H667" s="11" t="e">
        <f>VLOOKUP($A667,Points!$B$2:$U$1000,12,FALSE)</f>
        <v>#N/A</v>
      </c>
      <c r="I667" s="11" t="e">
        <f>VLOOKUP($A667,Points!$B$2:$U$1000,18,FALSE)</f>
        <v>#N/A</v>
      </c>
      <c r="J667" s="11" t="e">
        <f>VLOOKUP(A667,HitBlock!$B$2:$I$1000,6,FALSE)</f>
        <v>#N/A</v>
      </c>
      <c r="K667" s="11" t="e">
        <f>VLOOKUP(A667,HitBlock!$B$2:$I$1000,8,FALSE)</f>
        <v>#N/A</v>
      </c>
      <c r="L667" s="33" t="e">
        <f>VLOOKUP($A667,Points!$B$2:$U$1000,20,FALSE)</f>
        <v>#N/A</v>
      </c>
    </row>
    <row r="668" spans="1:12" x14ac:dyDescent="0.25">
      <c r="A668" s="4" t="s">
        <v>424</v>
      </c>
      <c r="B668" s="11" t="e">
        <f>VLOOKUP(A668,Points!$B$2:$U$1000,5,FALSE)</f>
        <v>#N/A</v>
      </c>
      <c r="C668" s="11" t="e">
        <f>VLOOKUP($A668,Points!$B$2:$U$1000,6,FALSE)</f>
        <v>#N/A</v>
      </c>
      <c r="D668" s="11" t="e">
        <f>VLOOKUP($A668,Points!$B$2:$U$1000,7,FALSE)</f>
        <v>#N/A</v>
      </c>
      <c r="E668" s="11" t="e">
        <f>VLOOKUP($A668,Points!$B$2:$U$1000,8,FALSE)</f>
        <v>#N/A</v>
      </c>
      <c r="F668" s="11" t="e">
        <f>VLOOKUP($A668,Points!$B$2:$U$1000,9,FALSE)</f>
        <v>#N/A</v>
      </c>
      <c r="G668" s="11" t="e">
        <f>VLOOKUP($A668,Points!$B$2:$U$1000,10,FALSE)</f>
        <v>#N/A</v>
      </c>
      <c r="H668" s="11" t="e">
        <f>VLOOKUP($A668,Points!$B$2:$U$1000,12,FALSE)</f>
        <v>#N/A</v>
      </c>
      <c r="I668" s="11" t="e">
        <f>VLOOKUP($A668,Points!$B$2:$U$1000,18,FALSE)</f>
        <v>#N/A</v>
      </c>
      <c r="J668" s="11" t="e">
        <f>VLOOKUP(A668,HitBlock!$B$2:$I$1000,6,FALSE)</f>
        <v>#N/A</v>
      </c>
      <c r="K668" s="11" t="e">
        <f>VLOOKUP(A668,HitBlock!$B$2:$I$1000,8,FALSE)</f>
        <v>#N/A</v>
      </c>
      <c r="L668" s="33" t="e">
        <f>VLOOKUP($A668,Points!$B$2:$U$1000,20,FALSE)</f>
        <v>#N/A</v>
      </c>
    </row>
    <row r="669" spans="1:12" x14ac:dyDescent="0.25">
      <c r="A669" s="4" t="s">
        <v>723</v>
      </c>
      <c r="B669" s="11" t="e">
        <f>VLOOKUP(A669,Points!$B$2:$U$1000,5,FALSE)</f>
        <v>#N/A</v>
      </c>
      <c r="C669" s="11" t="e">
        <f>VLOOKUP($A669,Points!$B$2:$U$1000,6,FALSE)</f>
        <v>#N/A</v>
      </c>
      <c r="D669" s="11" t="e">
        <f>VLOOKUP($A669,Points!$B$2:$U$1000,7,FALSE)</f>
        <v>#N/A</v>
      </c>
      <c r="E669" s="11" t="e">
        <f>VLOOKUP($A669,Points!$B$2:$U$1000,8,FALSE)</f>
        <v>#N/A</v>
      </c>
      <c r="F669" s="11" t="e">
        <f>VLOOKUP($A669,Points!$B$2:$U$1000,9,FALSE)</f>
        <v>#N/A</v>
      </c>
      <c r="G669" s="11" t="e">
        <f>VLOOKUP($A669,Points!$B$2:$U$1000,10,FALSE)</f>
        <v>#N/A</v>
      </c>
      <c r="H669" s="11" t="e">
        <f>VLOOKUP($A669,Points!$B$2:$U$1000,12,FALSE)</f>
        <v>#N/A</v>
      </c>
      <c r="I669" s="11" t="e">
        <f>VLOOKUP($A669,Points!$B$2:$U$1000,18,FALSE)</f>
        <v>#N/A</v>
      </c>
      <c r="J669" s="11" t="e">
        <f>VLOOKUP(A669,HitBlock!$B$2:$I$1000,6,FALSE)</f>
        <v>#N/A</v>
      </c>
      <c r="K669" s="11" t="e">
        <f>VLOOKUP(A669,HitBlock!$B$2:$I$1000,8,FALSE)</f>
        <v>#N/A</v>
      </c>
      <c r="L669" s="33" t="e">
        <f>VLOOKUP($A669,Points!$B$2:$U$1000,20,FALSE)</f>
        <v>#N/A</v>
      </c>
    </row>
    <row r="670" spans="1:12" x14ac:dyDescent="0.25">
      <c r="A670" s="4" t="s">
        <v>814</v>
      </c>
      <c r="B670" s="11" t="e">
        <f>VLOOKUP(A670,Points!$B$2:$U$1000,5,FALSE)</f>
        <v>#N/A</v>
      </c>
      <c r="C670" s="11" t="e">
        <f>VLOOKUP($A670,Points!$B$2:$U$1000,6,FALSE)</f>
        <v>#N/A</v>
      </c>
      <c r="D670" s="11" t="e">
        <f>VLOOKUP($A670,Points!$B$2:$U$1000,7,FALSE)</f>
        <v>#N/A</v>
      </c>
      <c r="E670" s="11" t="e">
        <f>VLOOKUP($A670,Points!$B$2:$U$1000,8,FALSE)</f>
        <v>#N/A</v>
      </c>
      <c r="F670" s="11" t="e">
        <f>VLOOKUP($A670,Points!$B$2:$U$1000,9,FALSE)</f>
        <v>#N/A</v>
      </c>
      <c r="G670" s="11" t="e">
        <f>VLOOKUP($A670,Points!$B$2:$U$1000,10,FALSE)</f>
        <v>#N/A</v>
      </c>
      <c r="H670" s="11" t="e">
        <f>VLOOKUP($A670,Points!$B$2:$U$1000,12,FALSE)</f>
        <v>#N/A</v>
      </c>
      <c r="I670" s="11" t="e">
        <f>VLOOKUP($A670,Points!$B$2:$U$1000,18,FALSE)</f>
        <v>#N/A</v>
      </c>
      <c r="J670" s="11" t="e">
        <f>VLOOKUP(A670,HitBlock!$B$2:$I$1000,6,FALSE)</f>
        <v>#N/A</v>
      </c>
      <c r="K670" s="11" t="e">
        <f>VLOOKUP(A670,HitBlock!$B$2:$I$1000,8,FALSE)</f>
        <v>#N/A</v>
      </c>
      <c r="L670" s="33" t="e">
        <f>VLOOKUP($A670,Points!$B$2:$U$1000,20,FALSE)</f>
        <v>#N/A</v>
      </c>
    </row>
    <row r="671" spans="1:12" x14ac:dyDescent="0.25">
      <c r="A671" s="4" t="s">
        <v>1070</v>
      </c>
      <c r="B671" s="11" t="e">
        <f>VLOOKUP(A671,Points!$B$2:$U$1000,5,FALSE)</f>
        <v>#N/A</v>
      </c>
      <c r="C671" s="11" t="e">
        <f>VLOOKUP($A671,Points!$B$2:$U$1000,6,FALSE)</f>
        <v>#N/A</v>
      </c>
      <c r="D671" s="11" t="e">
        <f>VLOOKUP($A671,Points!$B$2:$U$1000,7,FALSE)</f>
        <v>#N/A</v>
      </c>
      <c r="E671" s="11" t="e">
        <f>VLOOKUP($A671,Points!$B$2:$U$1000,8,FALSE)</f>
        <v>#N/A</v>
      </c>
      <c r="F671" s="11" t="e">
        <f>VLOOKUP($A671,Points!$B$2:$U$1000,9,FALSE)</f>
        <v>#N/A</v>
      </c>
      <c r="G671" s="11" t="e">
        <f>VLOOKUP($A671,Points!$B$2:$U$1000,10,FALSE)</f>
        <v>#N/A</v>
      </c>
      <c r="H671" s="11" t="e">
        <f>VLOOKUP($A671,Points!$B$2:$U$1000,12,FALSE)</f>
        <v>#N/A</v>
      </c>
      <c r="I671" s="11" t="e">
        <f>VLOOKUP($A671,Points!$B$2:$U$1000,18,FALSE)</f>
        <v>#N/A</v>
      </c>
      <c r="J671" s="11" t="e">
        <f>VLOOKUP(A671,HitBlock!$B$2:$I$1000,6,FALSE)</f>
        <v>#N/A</v>
      </c>
      <c r="K671" s="11" t="e">
        <f>VLOOKUP(A671,HitBlock!$B$2:$I$1000,8,FALSE)</f>
        <v>#N/A</v>
      </c>
      <c r="L671" s="33" t="e">
        <f>VLOOKUP($A671,Points!$B$2:$U$1000,20,FALSE)</f>
        <v>#N/A</v>
      </c>
    </row>
    <row r="672" spans="1:12" x14ac:dyDescent="0.25">
      <c r="A672" s="4" t="s">
        <v>730</v>
      </c>
      <c r="B672" s="11" t="e">
        <f>VLOOKUP(A672,Points!$B$2:$U$1000,5,FALSE)</f>
        <v>#N/A</v>
      </c>
      <c r="C672" s="11" t="e">
        <f>VLOOKUP($A672,Points!$B$2:$U$1000,6,FALSE)</f>
        <v>#N/A</v>
      </c>
      <c r="D672" s="11" t="e">
        <f>VLOOKUP($A672,Points!$B$2:$U$1000,7,FALSE)</f>
        <v>#N/A</v>
      </c>
      <c r="E672" s="11" t="e">
        <f>VLOOKUP($A672,Points!$B$2:$U$1000,8,FALSE)</f>
        <v>#N/A</v>
      </c>
      <c r="F672" s="11" t="e">
        <f>VLOOKUP($A672,Points!$B$2:$U$1000,9,FALSE)</f>
        <v>#N/A</v>
      </c>
      <c r="G672" s="11" t="e">
        <f>VLOOKUP($A672,Points!$B$2:$U$1000,10,FALSE)</f>
        <v>#N/A</v>
      </c>
      <c r="H672" s="11" t="e">
        <f>VLOOKUP($A672,Points!$B$2:$U$1000,12,FALSE)</f>
        <v>#N/A</v>
      </c>
      <c r="I672" s="11" t="e">
        <f>VLOOKUP($A672,Points!$B$2:$U$1000,18,FALSE)</f>
        <v>#N/A</v>
      </c>
      <c r="J672" s="11" t="e">
        <f>VLOOKUP(A672,HitBlock!$B$2:$I$1000,6,FALSE)</f>
        <v>#N/A</v>
      </c>
      <c r="K672" s="11" t="e">
        <f>VLOOKUP(A672,HitBlock!$B$2:$I$1000,8,FALSE)</f>
        <v>#N/A</v>
      </c>
      <c r="L672" s="33" t="e">
        <f>VLOOKUP($A672,Points!$B$2:$U$1000,20,FALSE)</f>
        <v>#N/A</v>
      </c>
    </row>
    <row r="673" spans="1:12" x14ac:dyDescent="0.25">
      <c r="A673" s="4" t="s">
        <v>835</v>
      </c>
      <c r="B673" s="11" t="e">
        <f>VLOOKUP(A673,Points!$B$2:$U$1000,5,FALSE)</f>
        <v>#N/A</v>
      </c>
      <c r="C673" s="11" t="e">
        <f>VLOOKUP($A673,Points!$B$2:$U$1000,6,FALSE)</f>
        <v>#N/A</v>
      </c>
      <c r="D673" s="11" t="e">
        <f>VLOOKUP($A673,Points!$B$2:$U$1000,7,FALSE)</f>
        <v>#N/A</v>
      </c>
      <c r="E673" s="11" t="e">
        <f>VLOOKUP($A673,Points!$B$2:$U$1000,8,FALSE)</f>
        <v>#N/A</v>
      </c>
      <c r="F673" s="11" t="e">
        <f>VLOOKUP($A673,Points!$B$2:$U$1000,9,FALSE)</f>
        <v>#N/A</v>
      </c>
      <c r="G673" s="11" t="e">
        <f>VLOOKUP($A673,Points!$B$2:$U$1000,10,FALSE)</f>
        <v>#N/A</v>
      </c>
      <c r="H673" s="11" t="e">
        <f>VLOOKUP($A673,Points!$B$2:$U$1000,12,FALSE)</f>
        <v>#N/A</v>
      </c>
      <c r="I673" s="11" t="e">
        <f>VLOOKUP($A673,Points!$B$2:$U$1000,18,FALSE)</f>
        <v>#N/A</v>
      </c>
      <c r="J673" s="11" t="e">
        <f>VLOOKUP(A673,HitBlock!$B$2:$I$1000,6,FALSE)</f>
        <v>#N/A</v>
      </c>
      <c r="K673" s="11" t="e">
        <f>VLOOKUP(A673,HitBlock!$B$2:$I$1000,8,FALSE)</f>
        <v>#N/A</v>
      </c>
      <c r="L673" s="33" t="e">
        <f>VLOOKUP($A673,Points!$B$2:$U$1000,20,FALSE)</f>
        <v>#N/A</v>
      </c>
    </row>
    <row r="674" spans="1:12" x14ac:dyDescent="0.25">
      <c r="A674" s="4" t="s">
        <v>809</v>
      </c>
      <c r="B674" s="11" t="e">
        <f>VLOOKUP(A674,Points!$B$2:$U$1000,5,FALSE)</f>
        <v>#N/A</v>
      </c>
      <c r="C674" s="11" t="e">
        <f>VLOOKUP($A674,Points!$B$2:$U$1000,6,FALSE)</f>
        <v>#N/A</v>
      </c>
      <c r="D674" s="11" t="e">
        <f>VLOOKUP($A674,Points!$B$2:$U$1000,7,FALSE)</f>
        <v>#N/A</v>
      </c>
      <c r="E674" s="11" t="e">
        <f>VLOOKUP($A674,Points!$B$2:$U$1000,8,FALSE)</f>
        <v>#N/A</v>
      </c>
      <c r="F674" s="11" t="e">
        <f>VLOOKUP($A674,Points!$B$2:$U$1000,9,FALSE)</f>
        <v>#N/A</v>
      </c>
      <c r="G674" s="11" t="e">
        <f>VLOOKUP($A674,Points!$B$2:$U$1000,10,FALSE)</f>
        <v>#N/A</v>
      </c>
      <c r="H674" s="11" t="e">
        <f>VLOOKUP($A674,Points!$B$2:$U$1000,12,FALSE)</f>
        <v>#N/A</v>
      </c>
      <c r="I674" s="11" t="e">
        <f>VLOOKUP($A674,Points!$B$2:$U$1000,18,FALSE)</f>
        <v>#N/A</v>
      </c>
      <c r="J674" s="11" t="e">
        <f>VLOOKUP(A674,HitBlock!$B$2:$I$1000,6,FALSE)</f>
        <v>#N/A</v>
      </c>
      <c r="K674" s="11" t="e">
        <f>VLOOKUP(A674,HitBlock!$B$2:$I$1000,8,FALSE)</f>
        <v>#N/A</v>
      </c>
      <c r="L674" s="33" t="e">
        <f>VLOOKUP($A674,Points!$B$2:$U$1000,20,FALSE)</f>
        <v>#N/A</v>
      </c>
    </row>
    <row r="675" spans="1:12" x14ac:dyDescent="0.25">
      <c r="A675" s="4" t="s">
        <v>1071</v>
      </c>
      <c r="B675" s="11" t="e">
        <f>VLOOKUP(A675,Points!$B$2:$U$1000,5,FALSE)</f>
        <v>#N/A</v>
      </c>
      <c r="C675" s="11" t="e">
        <f>VLOOKUP($A675,Points!$B$2:$U$1000,6,FALSE)</f>
        <v>#N/A</v>
      </c>
      <c r="D675" s="11" t="e">
        <f>VLOOKUP($A675,Points!$B$2:$U$1000,7,FALSE)</f>
        <v>#N/A</v>
      </c>
      <c r="E675" s="11" t="e">
        <f>VLOOKUP($A675,Points!$B$2:$U$1000,8,FALSE)</f>
        <v>#N/A</v>
      </c>
      <c r="F675" s="11" t="e">
        <f>VLOOKUP($A675,Points!$B$2:$U$1000,9,FALSE)</f>
        <v>#N/A</v>
      </c>
      <c r="G675" s="11" t="e">
        <f>VLOOKUP($A675,Points!$B$2:$U$1000,10,FALSE)</f>
        <v>#N/A</v>
      </c>
      <c r="H675" s="11" t="e">
        <f>VLOOKUP($A675,Points!$B$2:$U$1000,12,FALSE)</f>
        <v>#N/A</v>
      </c>
      <c r="I675" s="11" t="e">
        <f>VLOOKUP($A675,Points!$B$2:$U$1000,18,FALSE)</f>
        <v>#N/A</v>
      </c>
      <c r="J675" s="11" t="e">
        <f>VLOOKUP(A675,HitBlock!$B$2:$I$1000,6,FALSE)</f>
        <v>#N/A</v>
      </c>
      <c r="K675" s="11" t="e">
        <f>VLOOKUP(A675,HitBlock!$B$2:$I$1000,8,FALSE)</f>
        <v>#N/A</v>
      </c>
      <c r="L675" s="33" t="e">
        <f>VLOOKUP($A675,Points!$B$2:$U$1000,20,FALSE)</f>
        <v>#N/A</v>
      </c>
    </row>
    <row r="676" spans="1:12" x14ac:dyDescent="0.25">
      <c r="A676" s="4" t="s">
        <v>599</v>
      </c>
      <c r="B676" s="11" t="e">
        <f>VLOOKUP(A676,Points!$B$2:$U$1000,5,FALSE)</f>
        <v>#N/A</v>
      </c>
      <c r="C676" s="11" t="e">
        <f>VLOOKUP($A676,Points!$B$2:$U$1000,6,FALSE)</f>
        <v>#N/A</v>
      </c>
      <c r="D676" s="11" t="e">
        <f>VLOOKUP($A676,Points!$B$2:$U$1000,7,FALSE)</f>
        <v>#N/A</v>
      </c>
      <c r="E676" s="11" t="e">
        <f>VLOOKUP($A676,Points!$B$2:$U$1000,8,FALSE)</f>
        <v>#N/A</v>
      </c>
      <c r="F676" s="11" t="e">
        <f>VLOOKUP($A676,Points!$B$2:$U$1000,9,FALSE)</f>
        <v>#N/A</v>
      </c>
      <c r="G676" s="11" t="e">
        <f>VLOOKUP($A676,Points!$B$2:$U$1000,10,FALSE)</f>
        <v>#N/A</v>
      </c>
      <c r="H676" s="11" t="e">
        <f>VLOOKUP($A676,Points!$B$2:$U$1000,12,FALSE)</f>
        <v>#N/A</v>
      </c>
      <c r="I676" s="11" t="e">
        <f>VLOOKUP($A676,Points!$B$2:$U$1000,18,FALSE)</f>
        <v>#N/A</v>
      </c>
      <c r="J676" s="11" t="e">
        <f>VLOOKUP(A676,HitBlock!$B$2:$I$1000,6,FALSE)</f>
        <v>#N/A</v>
      </c>
      <c r="K676" s="11" t="e">
        <f>VLOOKUP(A676,HitBlock!$B$2:$I$1000,8,FALSE)</f>
        <v>#N/A</v>
      </c>
      <c r="L676" s="33" t="e">
        <f>VLOOKUP($A676,Points!$B$2:$U$1000,20,FALSE)</f>
        <v>#N/A</v>
      </c>
    </row>
    <row r="677" spans="1:12" x14ac:dyDescent="0.25">
      <c r="A677" s="4" t="s">
        <v>1072</v>
      </c>
      <c r="B677" s="11" t="e">
        <f>VLOOKUP(A677,Points!$B$2:$U$1000,5,FALSE)</f>
        <v>#N/A</v>
      </c>
      <c r="C677" s="11" t="e">
        <f>VLOOKUP($A677,Points!$B$2:$U$1000,6,FALSE)</f>
        <v>#N/A</v>
      </c>
      <c r="D677" s="11" t="e">
        <f>VLOOKUP($A677,Points!$B$2:$U$1000,7,FALSE)</f>
        <v>#N/A</v>
      </c>
      <c r="E677" s="11" t="e">
        <f>VLOOKUP($A677,Points!$B$2:$U$1000,8,FALSE)</f>
        <v>#N/A</v>
      </c>
      <c r="F677" s="11" t="e">
        <f>VLOOKUP($A677,Points!$B$2:$U$1000,9,FALSE)</f>
        <v>#N/A</v>
      </c>
      <c r="G677" s="11" t="e">
        <f>VLOOKUP($A677,Points!$B$2:$U$1000,10,FALSE)</f>
        <v>#N/A</v>
      </c>
      <c r="H677" s="11" t="e">
        <f>VLOOKUP($A677,Points!$B$2:$U$1000,12,FALSE)</f>
        <v>#N/A</v>
      </c>
      <c r="I677" s="11" t="e">
        <f>VLOOKUP($A677,Points!$B$2:$U$1000,18,FALSE)</f>
        <v>#N/A</v>
      </c>
      <c r="J677" s="11" t="e">
        <f>VLOOKUP(A677,HitBlock!$B$2:$I$1000,6,FALSE)</f>
        <v>#N/A</v>
      </c>
      <c r="K677" s="11" t="e">
        <f>VLOOKUP(A677,HitBlock!$B$2:$I$1000,8,FALSE)</f>
        <v>#N/A</v>
      </c>
      <c r="L677" s="33" t="e">
        <f>VLOOKUP($A677,Points!$B$2:$U$1000,20,FALSE)</f>
        <v>#N/A</v>
      </c>
    </row>
    <row r="678" spans="1:12" x14ac:dyDescent="0.25">
      <c r="A678" s="4" t="s">
        <v>436</v>
      </c>
      <c r="B678" s="11" t="e">
        <f>VLOOKUP(A678,Points!$B$2:$U$1000,5,FALSE)</f>
        <v>#N/A</v>
      </c>
      <c r="C678" s="11" t="e">
        <f>VLOOKUP($A678,Points!$B$2:$U$1000,6,FALSE)</f>
        <v>#N/A</v>
      </c>
      <c r="D678" s="11" t="e">
        <f>VLOOKUP($A678,Points!$B$2:$U$1000,7,FALSE)</f>
        <v>#N/A</v>
      </c>
      <c r="E678" s="11" t="e">
        <f>VLOOKUP($A678,Points!$B$2:$U$1000,8,FALSE)</f>
        <v>#N/A</v>
      </c>
      <c r="F678" s="11" t="e">
        <f>VLOOKUP($A678,Points!$B$2:$U$1000,9,FALSE)</f>
        <v>#N/A</v>
      </c>
      <c r="G678" s="11" t="e">
        <f>VLOOKUP($A678,Points!$B$2:$U$1000,10,FALSE)</f>
        <v>#N/A</v>
      </c>
      <c r="H678" s="11" t="e">
        <f>VLOOKUP($A678,Points!$B$2:$U$1000,12,FALSE)</f>
        <v>#N/A</v>
      </c>
      <c r="I678" s="11" t="e">
        <f>VLOOKUP($A678,Points!$B$2:$U$1000,18,FALSE)</f>
        <v>#N/A</v>
      </c>
      <c r="J678" s="11" t="e">
        <f>VLOOKUP(A678,HitBlock!$B$2:$I$1000,6,FALSE)</f>
        <v>#N/A</v>
      </c>
      <c r="K678" s="11" t="e">
        <f>VLOOKUP(A678,HitBlock!$B$2:$I$1000,8,FALSE)</f>
        <v>#N/A</v>
      </c>
      <c r="L678" s="33" t="e">
        <f>VLOOKUP($A678,Points!$B$2:$U$1000,20,FALSE)</f>
        <v>#N/A</v>
      </c>
    </row>
    <row r="679" spans="1:12" x14ac:dyDescent="0.25">
      <c r="A679" s="4" t="s">
        <v>830</v>
      </c>
      <c r="B679" s="11" t="e">
        <f>VLOOKUP(A679,Points!$B$2:$U$1000,5,FALSE)</f>
        <v>#N/A</v>
      </c>
      <c r="C679" s="11" t="e">
        <f>VLOOKUP($A679,Points!$B$2:$U$1000,6,FALSE)</f>
        <v>#N/A</v>
      </c>
      <c r="D679" s="11" t="e">
        <f>VLOOKUP($A679,Points!$B$2:$U$1000,7,FALSE)</f>
        <v>#N/A</v>
      </c>
      <c r="E679" s="11" t="e">
        <f>VLOOKUP($A679,Points!$B$2:$U$1000,8,FALSE)</f>
        <v>#N/A</v>
      </c>
      <c r="F679" s="11" t="e">
        <f>VLOOKUP($A679,Points!$B$2:$U$1000,9,FALSE)</f>
        <v>#N/A</v>
      </c>
      <c r="G679" s="11" t="e">
        <f>VLOOKUP($A679,Points!$B$2:$U$1000,10,FALSE)</f>
        <v>#N/A</v>
      </c>
      <c r="H679" s="11" t="e">
        <f>VLOOKUP($A679,Points!$B$2:$U$1000,12,FALSE)</f>
        <v>#N/A</v>
      </c>
      <c r="I679" s="11" t="e">
        <f>VLOOKUP($A679,Points!$B$2:$U$1000,18,FALSE)</f>
        <v>#N/A</v>
      </c>
      <c r="J679" s="11" t="e">
        <f>VLOOKUP(A679,HitBlock!$B$2:$I$1000,6,FALSE)</f>
        <v>#N/A</v>
      </c>
      <c r="K679" s="11" t="e">
        <f>VLOOKUP(A679,HitBlock!$B$2:$I$1000,8,FALSE)</f>
        <v>#N/A</v>
      </c>
      <c r="L679" s="33" t="e">
        <f>VLOOKUP($A679,Points!$B$2:$U$1000,20,FALSE)</f>
        <v>#N/A</v>
      </c>
    </row>
    <row r="680" spans="1:12" x14ac:dyDescent="0.25">
      <c r="A680" s="4" t="s">
        <v>690</v>
      </c>
      <c r="B680" s="11" t="e">
        <f>VLOOKUP(A680,Points!$B$2:$U$1000,5,FALSE)</f>
        <v>#N/A</v>
      </c>
      <c r="C680" s="11" t="e">
        <f>VLOOKUP($A680,Points!$B$2:$U$1000,6,FALSE)</f>
        <v>#N/A</v>
      </c>
      <c r="D680" s="11" t="e">
        <f>VLOOKUP($A680,Points!$B$2:$U$1000,7,FALSE)</f>
        <v>#N/A</v>
      </c>
      <c r="E680" s="11" t="e">
        <f>VLOOKUP($A680,Points!$B$2:$U$1000,8,FALSE)</f>
        <v>#N/A</v>
      </c>
      <c r="F680" s="11" t="e">
        <f>VLOOKUP($A680,Points!$B$2:$U$1000,9,FALSE)</f>
        <v>#N/A</v>
      </c>
      <c r="G680" s="11" t="e">
        <f>VLOOKUP($A680,Points!$B$2:$U$1000,10,FALSE)</f>
        <v>#N/A</v>
      </c>
      <c r="H680" s="11" t="e">
        <f>VLOOKUP($A680,Points!$B$2:$U$1000,12,FALSE)</f>
        <v>#N/A</v>
      </c>
      <c r="I680" s="11" t="e">
        <f>VLOOKUP($A680,Points!$B$2:$U$1000,18,FALSE)</f>
        <v>#N/A</v>
      </c>
      <c r="J680" s="11" t="e">
        <f>VLOOKUP(A680,HitBlock!$B$2:$I$1000,6,FALSE)</f>
        <v>#N/A</v>
      </c>
      <c r="K680" s="11" t="e">
        <f>VLOOKUP(A680,HitBlock!$B$2:$I$1000,8,FALSE)</f>
        <v>#N/A</v>
      </c>
      <c r="L680" s="33" t="e">
        <f>VLOOKUP($A680,Points!$B$2:$U$1000,20,FALSE)</f>
        <v>#N/A</v>
      </c>
    </row>
    <row r="681" spans="1:12" x14ac:dyDescent="0.25">
      <c r="A681" s="4" t="s">
        <v>765</v>
      </c>
      <c r="B681" s="11" t="e">
        <f>VLOOKUP(A681,Points!$B$2:$U$1000,5,FALSE)</f>
        <v>#N/A</v>
      </c>
      <c r="C681" s="11" t="e">
        <f>VLOOKUP($A681,Points!$B$2:$U$1000,6,FALSE)</f>
        <v>#N/A</v>
      </c>
      <c r="D681" s="11" t="e">
        <f>VLOOKUP($A681,Points!$B$2:$U$1000,7,FALSE)</f>
        <v>#N/A</v>
      </c>
      <c r="E681" s="11" t="e">
        <f>VLOOKUP($A681,Points!$B$2:$U$1000,8,FALSE)</f>
        <v>#N/A</v>
      </c>
      <c r="F681" s="11" t="e">
        <f>VLOOKUP($A681,Points!$B$2:$U$1000,9,FALSE)</f>
        <v>#N/A</v>
      </c>
      <c r="G681" s="11" t="e">
        <f>VLOOKUP($A681,Points!$B$2:$U$1000,10,FALSE)</f>
        <v>#N/A</v>
      </c>
      <c r="H681" s="11" t="e">
        <f>VLOOKUP($A681,Points!$B$2:$U$1000,12,FALSE)</f>
        <v>#N/A</v>
      </c>
      <c r="I681" s="11" t="e">
        <f>VLOOKUP($A681,Points!$B$2:$U$1000,18,FALSE)</f>
        <v>#N/A</v>
      </c>
      <c r="J681" s="11" t="e">
        <f>VLOOKUP(A681,HitBlock!$B$2:$I$1000,6,FALSE)</f>
        <v>#N/A</v>
      </c>
      <c r="K681" s="11" t="e">
        <f>VLOOKUP(A681,HitBlock!$B$2:$I$1000,8,FALSE)</f>
        <v>#N/A</v>
      </c>
      <c r="L681" s="33" t="e">
        <f>VLOOKUP($A681,Points!$B$2:$U$1000,20,FALSE)</f>
        <v>#N/A</v>
      </c>
    </row>
    <row r="682" spans="1:12" x14ac:dyDescent="0.25">
      <c r="A682" s="4" t="s">
        <v>621</v>
      </c>
      <c r="B682" s="11" t="e">
        <f>VLOOKUP(A682,Points!$B$2:$U$1000,5,FALSE)</f>
        <v>#N/A</v>
      </c>
      <c r="C682" s="11" t="e">
        <f>VLOOKUP($A682,Points!$B$2:$U$1000,6,FALSE)</f>
        <v>#N/A</v>
      </c>
      <c r="D682" s="11" t="e">
        <f>VLOOKUP($A682,Points!$B$2:$U$1000,7,FALSE)</f>
        <v>#N/A</v>
      </c>
      <c r="E682" s="11" t="e">
        <f>VLOOKUP($A682,Points!$B$2:$U$1000,8,FALSE)</f>
        <v>#N/A</v>
      </c>
      <c r="F682" s="11" t="e">
        <f>VLOOKUP($A682,Points!$B$2:$U$1000,9,FALSE)</f>
        <v>#N/A</v>
      </c>
      <c r="G682" s="11" t="e">
        <f>VLOOKUP($A682,Points!$B$2:$U$1000,10,FALSE)</f>
        <v>#N/A</v>
      </c>
      <c r="H682" s="11" t="e">
        <f>VLOOKUP($A682,Points!$B$2:$U$1000,12,FALSE)</f>
        <v>#N/A</v>
      </c>
      <c r="I682" s="11" t="e">
        <f>VLOOKUP($A682,Points!$B$2:$U$1000,18,FALSE)</f>
        <v>#N/A</v>
      </c>
      <c r="J682" s="11" t="e">
        <f>VLOOKUP(A682,HitBlock!$B$2:$I$1000,6,FALSE)</f>
        <v>#N/A</v>
      </c>
      <c r="K682" s="11" t="e">
        <f>VLOOKUP(A682,HitBlock!$B$2:$I$1000,8,FALSE)</f>
        <v>#N/A</v>
      </c>
      <c r="L682" s="33" t="e">
        <f>VLOOKUP($A682,Points!$B$2:$U$1000,20,FALSE)</f>
        <v>#N/A</v>
      </c>
    </row>
    <row r="683" spans="1:12" x14ac:dyDescent="0.25">
      <c r="A683" s="4" t="s">
        <v>717</v>
      </c>
      <c r="B683" s="11" t="e">
        <f>VLOOKUP(A683,Points!$B$2:$U$1000,5,FALSE)</f>
        <v>#N/A</v>
      </c>
      <c r="C683" s="11" t="e">
        <f>VLOOKUP($A683,Points!$B$2:$U$1000,6,FALSE)</f>
        <v>#N/A</v>
      </c>
      <c r="D683" s="11" t="e">
        <f>VLOOKUP($A683,Points!$B$2:$U$1000,7,FALSE)</f>
        <v>#N/A</v>
      </c>
      <c r="E683" s="11" t="e">
        <f>VLOOKUP($A683,Points!$B$2:$U$1000,8,FALSE)</f>
        <v>#N/A</v>
      </c>
      <c r="F683" s="11" t="e">
        <f>VLOOKUP($A683,Points!$B$2:$U$1000,9,FALSE)</f>
        <v>#N/A</v>
      </c>
      <c r="G683" s="11" t="e">
        <f>VLOOKUP($A683,Points!$B$2:$U$1000,10,FALSE)</f>
        <v>#N/A</v>
      </c>
      <c r="H683" s="11" t="e">
        <f>VLOOKUP($A683,Points!$B$2:$U$1000,12,FALSE)</f>
        <v>#N/A</v>
      </c>
      <c r="I683" s="11" t="e">
        <f>VLOOKUP($A683,Points!$B$2:$U$1000,18,FALSE)</f>
        <v>#N/A</v>
      </c>
      <c r="J683" s="11" t="e">
        <f>VLOOKUP(A683,HitBlock!$B$2:$I$1000,6,FALSE)</f>
        <v>#N/A</v>
      </c>
      <c r="K683" s="11" t="e">
        <f>VLOOKUP(A683,HitBlock!$B$2:$I$1000,8,FALSE)</f>
        <v>#N/A</v>
      </c>
      <c r="L683" s="33" t="e">
        <f>VLOOKUP($A683,Points!$B$2:$U$1000,20,FALSE)</f>
        <v>#N/A</v>
      </c>
    </row>
    <row r="684" spans="1:12" x14ac:dyDescent="0.25">
      <c r="A684" s="4" t="s">
        <v>754</v>
      </c>
      <c r="B684" s="11" t="e">
        <f>VLOOKUP(A684,Points!$B$2:$U$1000,5,FALSE)</f>
        <v>#N/A</v>
      </c>
      <c r="C684" s="11" t="e">
        <f>VLOOKUP($A684,Points!$B$2:$U$1000,6,FALSE)</f>
        <v>#N/A</v>
      </c>
      <c r="D684" s="11" t="e">
        <f>VLOOKUP($A684,Points!$B$2:$U$1000,7,FALSE)</f>
        <v>#N/A</v>
      </c>
      <c r="E684" s="11" t="e">
        <f>VLOOKUP($A684,Points!$B$2:$U$1000,8,FALSE)</f>
        <v>#N/A</v>
      </c>
      <c r="F684" s="11" t="e">
        <f>VLOOKUP($A684,Points!$B$2:$U$1000,9,FALSE)</f>
        <v>#N/A</v>
      </c>
      <c r="G684" s="11" t="e">
        <f>VLOOKUP($A684,Points!$B$2:$U$1000,10,FALSE)</f>
        <v>#N/A</v>
      </c>
      <c r="H684" s="11" t="e">
        <f>VLOOKUP($A684,Points!$B$2:$U$1000,12,FALSE)</f>
        <v>#N/A</v>
      </c>
      <c r="I684" s="11" t="e">
        <f>VLOOKUP($A684,Points!$B$2:$U$1000,18,FALSE)</f>
        <v>#N/A</v>
      </c>
      <c r="J684" s="11" t="e">
        <f>VLOOKUP(A684,HitBlock!$B$2:$I$1000,6,FALSE)</f>
        <v>#N/A</v>
      </c>
      <c r="K684" s="11" t="e">
        <f>VLOOKUP(A684,HitBlock!$B$2:$I$1000,8,FALSE)</f>
        <v>#N/A</v>
      </c>
      <c r="L684" s="33" t="e">
        <f>VLOOKUP($A684,Points!$B$2:$U$1000,20,FALSE)</f>
        <v>#N/A</v>
      </c>
    </row>
    <row r="685" spans="1:12" x14ac:dyDescent="0.25">
      <c r="A685" s="4" t="s">
        <v>845</v>
      </c>
      <c r="B685" s="11" t="e">
        <f>VLOOKUP(A685,Points!$B$2:$U$1000,5,FALSE)</f>
        <v>#N/A</v>
      </c>
      <c r="C685" s="11" t="e">
        <f>VLOOKUP($A685,Points!$B$2:$U$1000,6,FALSE)</f>
        <v>#N/A</v>
      </c>
      <c r="D685" s="11" t="e">
        <f>VLOOKUP($A685,Points!$B$2:$U$1000,7,FALSE)</f>
        <v>#N/A</v>
      </c>
      <c r="E685" s="11" t="e">
        <f>VLOOKUP($A685,Points!$B$2:$U$1000,8,FALSE)</f>
        <v>#N/A</v>
      </c>
      <c r="F685" s="11" t="e">
        <f>VLOOKUP($A685,Points!$B$2:$U$1000,9,FALSE)</f>
        <v>#N/A</v>
      </c>
      <c r="G685" s="11" t="e">
        <f>VLOOKUP($A685,Points!$B$2:$U$1000,10,FALSE)</f>
        <v>#N/A</v>
      </c>
      <c r="H685" s="11" t="e">
        <f>VLOOKUP($A685,Points!$B$2:$U$1000,12,FALSE)</f>
        <v>#N/A</v>
      </c>
      <c r="I685" s="11" t="e">
        <f>VLOOKUP($A685,Points!$B$2:$U$1000,18,FALSE)</f>
        <v>#N/A</v>
      </c>
      <c r="J685" s="11" t="e">
        <f>VLOOKUP(A685,HitBlock!$B$2:$I$1000,6,FALSE)</f>
        <v>#N/A</v>
      </c>
      <c r="K685" s="11" t="e">
        <f>VLOOKUP(A685,HitBlock!$B$2:$I$1000,8,FALSE)</f>
        <v>#N/A</v>
      </c>
      <c r="L685" s="33" t="e">
        <f>VLOOKUP($A685,Points!$B$2:$U$1000,20,FALSE)</f>
        <v>#N/A</v>
      </c>
    </row>
    <row r="686" spans="1:12" x14ac:dyDescent="0.25">
      <c r="A686" s="4" t="s">
        <v>1073</v>
      </c>
      <c r="B686" s="11" t="e">
        <f>VLOOKUP(A686,Points!$B$2:$U$1000,5,FALSE)</f>
        <v>#N/A</v>
      </c>
      <c r="C686" s="11" t="e">
        <f>VLOOKUP($A686,Points!$B$2:$U$1000,6,FALSE)</f>
        <v>#N/A</v>
      </c>
      <c r="D686" s="11" t="e">
        <f>VLOOKUP($A686,Points!$B$2:$U$1000,7,FALSE)</f>
        <v>#N/A</v>
      </c>
      <c r="E686" s="11" t="e">
        <f>VLOOKUP($A686,Points!$B$2:$U$1000,8,FALSE)</f>
        <v>#N/A</v>
      </c>
      <c r="F686" s="11" t="e">
        <f>VLOOKUP($A686,Points!$B$2:$U$1000,9,FALSE)</f>
        <v>#N/A</v>
      </c>
      <c r="G686" s="11" t="e">
        <f>VLOOKUP($A686,Points!$B$2:$U$1000,10,FALSE)</f>
        <v>#N/A</v>
      </c>
      <c r="H686" s="11" t="e">
        <f>VLOOKUP($A686,Points!$B$2:$U$1000,12,FALSE)</f>
        <v>#N/A</v>
      </c>
      <c r="I686" s="11" t="e">
        <f>VLOOKUP($A686,Points!$B$2:$U$1000,18,FALSE)</f>
        <v>#N/A</v>
      </c>
      <c r="J686" s="11" t="e">
        <f>VLOOKUP(A686,HitBlock!$B$2:$I$1000,6,FALSE)</f>
        <v>#N/A</v>
      </c>
      <c r="K686" s="11" t="e">
        <f>VLOOKUP(A686,HitBlock!$B$2:$I$1000,8,FALSE)</f>
        <v>#N/A</v>
      </c>
      <c r="L686" s="33" t="e">
        <f>VLOOKUP($A686,Points!$B$2:$U$1000,20,FALSE)</f>
        <v>#N/A</v>
      </c>
    </row>
    <row r="687" spans="1:12" x14ac:dyDescent="0.25">
      <c r="A687" s="4" t="s">
        <v>833</v>
      </c>
      <c r="B687" s="11" t="e">
        <f>VLOOKUP(A687,Points!$B$2:$U$1000,5,FALSE)</f>
        <v>#N/A</v>
      </c>
      <c r="C687" s="11" t="e">
        <f>VLOOKUP($A687,Points!$B$2:$U$1000,6,FALSE)</f>
        <v>#N/A</v>
      </c>
      <c r="D687" s="11" t="e">
        <f>VLOOKUP($A687,Points!$B$2:$U$1000,7,FALSE)</f>
        <v>#N/A</v>
      </c>
      <c r="E687" s="11" t="e">
        <f>VLOOKUP($A687,Points!$B$2:$U$1000,8,FALSE)</f>
        <v>#N/A</v>
      </c>
      <c r="F687" s="11" t="e">
        <f>VLOOKUP($A687,Points!$B$2:$U$1000,9,FALSE)</f>
        <v>#N/A</v>
      </c>
      <c r="G687" s="11" t="e">
        <f>VLOOKUP($A687,Points!$B$2:$U$1000,10,FALSE)</f>
        <v>#N/A</v>
      </c>
      <c r="H687" s="11" t="e">
        <f>VLOOKUP($A687,Points!$B$2:$U$1000,12,FALSE)</f>
        <v>#N/A</v>
      </c>
      <c r="I687" s="11" t="e">
        <f>VLOOKUP($A687,Points!$B$2:$U$1000,18,FALSE)</f>
        <v>#N/A</v>
      </c>
      <c r="J687" s="11" t="e">
        <f>VLOOKUP(A687,HitBlock!$B$2:$I$1000,6,FALSE)</f>
        <v>#N/A</v>
      </c>
      <c r="K687" s="11" t="e">
        <f>VLOOKUP(A687,HitBlock!$B$2:$I$1000,8,FALSE)</f>
        <v>#N/A</v>
      </c>
      <c r="L687" s="33" t="e">
        <f>VLOOKUP($A687,Points!$B$2:$U$1000,20,FALSE)</f>
        <v>#N/A</v>
      </c>
    </row>
    <row r="688" spans="1:12" x14ac:dyDescent="0.25">
      <c r="A688" s="4" t="s">
        <v>704</v>
      </c>
      <c r="B688" s="11" t="e">
        <f>VLOOKUP(A688,Points!$B$2:$U$1000,5,FALSE)</f>
        <v>#N/A</v>
      </c>
      <c r="C688" s="11" t="e">
        <f>VLOOKUP($A688,Points!$B$2:$U$1000,6,FALSE)</f>
        <v>#N/A</v>
      </c>
      <c r="D688" s="11" t="e">
        <f>VLOOKUP($A688,Points!$B$2:$U$1000,7,FALSE)</f>
        <v>#N/A</v>
      </c>
      <c r="E688" s="11" t="e">
        <f>VLOOKUP($A688,Points!$B$2:$U$1000,8,FALSE)</f>
        <v>#N/A</v>
      </c>
      <c r="F688" s="11" t="e">
        <f>VLOOKUP($A688,Points!$B$2:$U$1000,9,FALSE)</f>
        <v>#N/A</v>
      </c>
      <c r="G688" s="11" t="e">
        <f>VLOOKUP($A688,Points!$B$2:$U$1000,10,FALSE)</f>
        <v>#N/A</v>
      </c>
      <c r="H688" s="11" t="e">
        <f>VLOOKUP($A688,Points!$B$2:$U$1000,12,FALSE)</f>
        <v>#N/A</v>
      </c>
      <c r="I688" s="11" t="e">
        <f>VLOOKUP($A688,Points!$B$2:$U$1000,18,FALSE)</f>
        <v>#N/A</v>
      </c>
      <c r="J688" s="11" t="e">
        <f>VLOOKUP(A688,HitBlock!$B$2:$I$1000,6,FALSE)</f>
        <v>#N/A</v>
      </c>
      <c r="K688" s="11" t="e">
        <f>VLOOKUP(A688,HitBlock!$B$2:$I$1000,8,FALSE)</f>
        <v>#N/A</v>
      </c>
      <c r="L688" s="33" t="e">
        <f>VLOOKUP($A688,Points!$B$2:$U$1000,20,FALSE)</f>
        <v>#N/A</v>
      </c>
    </row>
    <row r="689" spans="1:12" x14ac:dyDescent="0.25">
      <c r="A689" s="4" t="s">
        <v>807</v>
      </c>
      <c r="B689" s="11" t="e">
        <f>VLOOKUP(A689,Points!$B$2:$U$1000,5,FALSE)</f>
        <v>#N/A</v>
      </c>
      <c r="C689" s="11" t="e">
        <f>VLOOKUP($A689,Points!$B$2:$U$1000,6,FALSE)</f>
        <v>#N/A</v>
      </c>
      <c r="D689" s="11" t="e">
        <f>VLOOKUP($A689,Points!$B$2:$U$1000,7,FALSE)</f>
        <v>#N/A</v>
      </c>
      <c r="E689" s="11" t="e">
        <f>VLOOKUP($A689,Points!$B$2:$U$1000,8,FALSE)</f>
        <v>#N/A</v>
      </c>
      <c r="F689" s="11" t="e">
        <f>VLOOKUP($A689,Points!$B$2:$U$1000,9,FALSE)</f>
        <v>#N/A</v>
      </c>
      <c r="G689" s="11" t="e">
        <f>VLOOKUP($A689,Points!$B$2:$U$1000,10,FALSE)</f>
        <v>#N/A</v>
      </c>
      <c r="H689" s="11" t="e">
        <f>VLOOKUP($A689,Points!$B$2:$U$1000,12,FALSE)</f>
        <v>#N/A</v>
      </c>
      <c r="I689" s="11" t="e">
        <f>VLOOKUP($A689,Points!$B$2:$U$1000,18,FALSE)</f>
        <v>#N/A</v>
      </c>
      <c r="J689" s="11" t="e">
        <f>VLOOKUP(A689,HitBlock!$B$2:$I$1000,6,FALSE)</f>
        <v>#N/A</v>
      </c>
      <c r="K689" s="11" t="e">
        <f>VLOOKUP(A689,HitBlock!$B$2:$I$1000,8,FALSE)</f>
        <v>#N/A</v>
      </c>
      <c r="L689" s="33" t="e">
        <f>VLOOKUP($A689,Points!$B$2:$U$1000,20,FALSE)</f>
        <v>#N/A</v>
      </c>
    </row>
    <row r="690" spans="1:12" x14ac:dyDescent="0.25">
      <c r="A690" s="4" t="s">
        <v>1074</v>
      </c>
      <c r="B690" s="11" t="e">
        <f>VLOOKUP(A690,Points!$B$2:$U$1000,5,FALSE)</f>
        <v>#N/A</v>
      </c>
      <c r="C690" s="11" t="e">
        <f>VLOOKUP($A690,Points!$B$2:$U$1000,6,FALSE)</f>
        <v>#N/A</v>
      </c>
      <c r="D690" s="11" t="e">
        <f>VLOOKUP($A690,Points!$B$2:$U$1000,7,FALSE)</f>
        <v>#N/A</v>
      </c>
      <c r="E690" s="11" t="e">
        <f>VLOOKUP($A690,Points!$B$2:$U$1000,8,FALSE)</f>
        <v>#N/A</v>
      </c>
      <c r="F690" s="11" t="e">
        <f>VLOOKUP($A690,Points!$B$2:$U$1000,9,FALSE)</f>
        <v>#N/A</v>
      </c>
      <c r="G690" s="11" t="e">
        <f>VLOOKUP($A690,Points!$B$2:$U$1000,10,FALSE)</f>
        <v>#N/A</v>
      </c>
      <c r="H690" s="11" t="e">
        <f>VLOOKUP($A690,Points!$B$2:$U$1000,12,FALSE)</f>
        <v>#N/A</v>
      </c>
      <c r="I690" s="11" t="e">
        <f>VLOOKUP($A690,Points!$B$2:$U$1000,18,FALSE)</f>
        <v>#N/A</v>
      </c>
      <c r="J690" s="11" t="e">
        <f>VLOOKUP(A690,HitBlock!$B$2:$I$1000,6,FALSE)</f>
        <v>#N/A</v>
      </c>
      <c r="K690" s="11" t="e">
        <f>VLOOKUP(A690,HitBlock!$B$2:$I$1000,8,FALSE)</f>
        <v>#N/A</v>
      </c>
      <c r="L690" s="33" t="e">
        <f>VLOOKUP($A690,Points!$B$2:$U$1000,20,FALSE)</f>
        <v>#N/A</v>
      </c>
    </row>
    <row r="691" spans="1:12" x14ac:dyDescent="0.25">
      <c r="A691" s="4" t="s">
        <v>781</v>
      </c>
      <c r="B691" s="11" t="e">
        <f>VLOOKUP(A691,Points!$B$2:$U$1000,5,FALSE)</f>
        <v>#N/A</v>
      </c>
      <c r="C691" s="11" t="e">
        <f>VLOOKUP($A691,Points!$B$2:$U$1000,6,FALSE)</f>
        <v>#N/A</v>
      </c>
      <c r="D691" s="11" t="e">
        <f>VLOOKUP($A691,Points!$B$2:$U$1000,7,FALSE)</f>
        <v>#N/A</v>
      </c>
      <c r="E691" s="11" t="e">
        <f>VLOOKUP($A691,Points!$B$2:$U$1000,8,FALSE)</f>
        <v>#N/A</v>
      </c>
      <c r="F691" s="11" t="e">
        <f>VLOOKUP($A691,Points!$B$2:$U$1000,9,FALSE)</f>
        <v>#N/A</v>
      </c>
      <c r="G691" s="11" t="e">
        <f>VLOOKUP($A691,Points!$B$2:$U$1000,10,FALSE)</f>
        <v>#N/A</v>
      </c>
      <c r="H691" s="11" t="e">
        <f>VLOOKUP($A691,Points!$B$2:$U$1000,12,FALSE)</f>
        <v>#N/A</v>
      </c>
      <c r="I691" s="11" t="e">
        <f>VLOOKUP($A691,Points!$B$2:$U$1000,18,FALSE)</f>
        <v>#N/A</v>
      </c>
      <c r="J691" s="11" t="e">
        <f>VLOOKUP(A691,HitBlock!$B$2:$I$1000,6,FALSE)</f>
        <v>#N/A</v>
      </c>
      <c r="K691" s="11" t="e">
        <f>VLOOKUP(A691,HitBlock!$B$2:$I$1000,8,FALSE)</f>
        <v>#N/A</v>
      </c>
      <c r="L691" s="33" t="e">
        <f>VLOOKUP($A691,Points!$B$2:$U$1000,20,FALSE)</f>
        <v>#N/A</v>
      </c>
    </row>
    <row r="692" spans="1:12" x14ac:dyDescent="0.25">
      <c r="A692" s="4" t="s">
        <v>528</v>
      </c>
      <c r="B692" s="11" t="e">
        <f>VLOOKUP(A692,Points!$B$2:$U$1000,5,FALSE)</f>
        <v>#N/A</v>
      </c>
      <c r="C692" s="11" t="e">
        <f>VLOOKUP($A692,Points!$B$2:$U$1000,6,FALSE)</f>
        <v>#N/A</v>
      </c>
      <c r="D692" s="11" t="e">
        <f>VLOOKUP($A692,Points!$B$2:$U$1000,7,FALSE)</f>
        <v>#N/A</v>
      </c>
      <c r="E692" s="11" t="e">
        <f>VLOOKUP($A692,Points!$B$2:$U$1000,8,FALSE)</f>
        <v>#N/A</v>
      </c>
      <c r="F692" s="11" t="e">
        <f>VLOOKUP($A692,Points!$B$2:$U$1000,9,FALSE)</f>
        <v>#N/A</v>
      </c>
      <c r="G692" s="11" t="e">
        <f>VLOOKUP($A692,Points!$B$2:$U$1000,10,FALSE)</f>
        <v>#N/A</v>
      </c>
      <c r="H692" s="11" t="e">
        <f>VLOOKUP($A692,Points!$B$2:$U$1000,12,FALSE)</f>
        <v>#N/A</v>
      </c>
      <c r="I692" s="11" t="e">
        <f>VLOOKUP($A692,Points!$B$2:$U$1000,18,FALSE)</f>
        <v>#N/A</v>
      </c>
      <c r="J692" s="11" t="e">
        <f>VLOOKUP(A692,HitBlock!$B$2:$I$1000,6,FALSE)</f>
        <v>#N/A</v>
      </c>
      <c r="K692" s="11" t="e">
        <f>VLOOKUP(A692,HitBlock!$B$2:$I$1000,8,FALSE)</f>
        <v>#N/A</v>
      </c>
      <c r="L692" s="33" t="e">
        <f>VLOOKUP($A692,Points!$B$2:$U$1000,20,FALSE)</f>
        <v>#N/A</v>
      </c>
    </row>
    <row r="693" spans="1:12" x14ac:dyDescent="0.25">
      <c r="A693" s="4" t="s">
        <v>353</v>
      </c>
      <c r="B693" s="11" t="e">
        <f>VLOOKUP(A693,Points!$B$2:$U$1000,5,FALSE)</f>
        <v>#N/A</v>
      </c>
      <c r="C693" s="11" t="e">
        <f>VLOOKUP($A693,Points!$B$2:$U$1000,6,FALSE)</f>
        <v>#N/A</v>
      </c>
      <c r="D693" s="11" t="e">
        <f>VLOOKUP($A693,Points!$B$2:$U$1000,7,FALSE)</f>
        <v>#N/A</v>
      </c>
      <c r="E693" s="11" t="e">
        <f>VLOOKUP($A693,Points!$B$2:$U$1000,8,FALSE)</f>
        <v>#N/A</v>
      </c>
      <c r="F693" s="11" t="e">
        <f>VLOOKUP($A693,Points!$B$2:$U$1000,9,FALSE)</f>
        <v>#N/A</v>
      </c>
      <c r="G693" s="11" t="e">
        <f>VLOOKUP($A693,Points!$B$2:$U$1000,10,FALSE)</f>
        <v>#N/A</v>
      </c>
      <c r="H693" s="11" t="e">
        <f>VLOOKUP($A693,Points!$B$2:$U$1000,12,FALSE)</f>
        <v>#N/A</v>
      </c>
      <c r="I693" s="11" t="e">
        <f>VLOOKUP($A693,Points!$B$2:$U$1000,18,FALSE)</f>
        <v>#N/A</v>
      </c>
      <c r="J693" s="11" t="e">
        <f>VLOOKUP(A693,HitBlock!$B$2:$I$1000,6,FALSE)</f>
        <v>#N/A</v>
      </c>
      <c r="K693" s="11" t="e">
        <f>VLOOKUP(A693,HitBlock!$B$2:$I$1000,8,FALSE)</f>
        <v>#N/A</v>
      </c>
      <c r="L693" s="33" t="e">
        <f>VLOOKUP($A693,Points!$B$2:$U$1000,20,FALSE)</f>
        <v>#N/A</v>
      </c>
    </row>
    <row r="694" spans="1:12" x14ac:dyDescent="0.25">
      <c r="A694" s="4" t="s">
        <v>1075</v>
      </c>
      <c r="B694" s="11" t="e">
        <f>VLOOKUP(A694,Points!$B$2:$U$1000,5,FALSE)</f>
        <v>#N/A</v>
      </c>
      <c r="C694" s="11" t="e">
        <f>VLOOKUP($A694,Points!$B$2:$U$1000,6,FALSE)</f>
        <v>#N/A</v>
      </c>
      <c r="D694" s="11" t="e">
        <f>VLOOKUP($A694,Points!$B$2:$U$1000,7,FALSE)</f>
        <v>#N/A</v>
      </c>
      <c r="E694" s="11" t="e">
        <f>VLOOKUP($A694,Points!$B$2:$U$1000,8,FALSE)</f>
        <v>#N/A</v>
      </c>
      <c r="F694" s="11" t="e">
        <f>VLOOKUP($A694,Points!$B$2:$U$1000,9,FALSE)</f>
        <v>#N/A</v>
      </c>
      <c r="G694" s="11" t="e">
        <f>VLOOKUP($A694,Points!$B$2:$U$1000,10,FALSE)</f>
        <v>#N/A</v>
      </c>
      <c r="H694" s="11" t="e">
        <f>VLOOKUP($A694,Points!$B$2:$U$1000,12,FALSE)</f>
        <v>#N/A</v>
      </c>
      <c r="I694" s="11" t="e">
        <f>VLOOKUP($A694,Points!$B$2:$U$1000,18,FALSE)</f>
        <v>#N/A</v>
      </c>
      <c r="J694" s="11" t="e">
        <f>VLOOKUP(A694,HitBlock!$B$2:$I$1000,6,FALSE)</f>
        <v>#N/A</v>
      </c>
      <c r="K694" s="11" t="e">
        <f>VLOOKUP(A694,HitBlock!$B$2:$I$1000,8,FALSE)</f>
        <v>#N/A</v>
      </c>
      <c r="L694" s="33" t="e">
        <f>VLOOKUP($A694,Points!$B$2:$U$1000,20,FALSE)</f>
        <v>#N/A</v>
      </c>
    </row>
    <row r="695" spans="1:12" x14ac:dyDescent="0.25">
      <c r="A695" s="4" t="s">
        <v>1076</v>
      </c>
      <c r="B695" s="11" t="e">
        <f>VLOOKUP(A695,Points!$B$2:$U$1000,5,FALSE)</f>
        <v>#N/A</v>
      </c>
      <c r="C695" s="11" t="e">
        <f>VLOOKUP($A695,Points!$B$2:$U$1000,6,FALSE)</f>
        <v>#N/A</v>
      </c>
      <c r="D695" s="11" t="e">
        <f>VLOOKUP($A695,Points!$B$2:$U$1000,7,FALSE)</f>
        <v>#N/A</v>
      </c>
      <c r="E695" s="11" t="e">
        <f>VLOOKUP($A695,Points!$B$2:$U$1000,8,FALSE)</f>
        <v>#N/A</v>
      </c>
      <c r="F695" s="11" t="e">
        <f>VLOOKUP($A695,Points!$B$2:$U$1000,9,FALSE)</f>
        <v>#N/A</v>
      </c>
      <c r="G695" s="11" t="e">
        <f>VLOOKUP($A695,Points!$B$2:$U$1000,10,FALSE)</f>
        <v>#N/A</v>
      </c>
      <c r="H695" s="11" t="e">
        <f>VLOOKUP($A695,Points!$B$2:$U$1000,12,FALSE)</f>
        <v>#N/A</v>
      </c>
      <c r="I695" s="11" t="e">
        <f>VLOOKUP($A695,Points!$B$2:$U$1000,18,FALSE)</f>
        <v>#N/A</v>
      </c>
      <c r="J695" s="11" t="e">
        <f>VLOOKUP(A695,HitBlock!$B$2:$I$1000,6,FALSE)</f>
        <v>#N/A</v>
      </c>
      <c r="K695" s="11" t="e">
        <f>VLOOKUP(A695,HitBlock!$B$2:$I$1000,8,FALSE)</f>
        <v>#N/A</v>
      </c>
      <c r="L695" s="33" t="e">
        <f>VLOOKUP($A695,Points!$B$2:$U$1000,20,FALSE)</f>
        <v>#N/A</v>
      </c>
    </row>
    <row r="696" spans="1:12" x14ac:dyDescent="0.25">
      <c r="A696" s="4" t="s">
        <v>1077</v>
      </c>
      <c r="B696" s="11" t="e">
        <f>VLOOKUP(A696,Points!$B$2:$U$1000,5,FALSE)</f>
        <v>#N/A</v>
      </c>
      <c r="C696" s="11" t="e">
        <f>VLOOKUP($A696,Points!$B$2:$U$1000,6,FALSE)</f>
        <v>#N/A</v>
      </c>
      <c r="D696" s="11" t="e">
        <f>VLOOKUP($A696,Points!$B$2:$U$1000,7,FALSE)</f>
        <v>#N/A</v>
      </c>
      <c r="E696" s="11" t="e">
        <f>VLOOKUP($A696,Points!$B$2:$U$1000,8,FALSE)</f>
        <v>#N/A</v>
      </c>
      <c r="F696" s="11" t="e">
        <f>VLOOKUP($A696,Points!$B$2:$U$1000,9,FALSE)</f>
        <v>#N/A</v>
      </c>
      <c r="G696" s="11" t="e">
        <f>VLOOKUP($A696,Points!$B$2:$U$1000,10,FALSE)</f>
        <v>#N/A</v>
      </c>
      <c r="H696" s="11" t="e">
        <f>VLOOKUP($A696,Points!$B$2:$U$1000,12,FALSE)</f>
        <v>#N/A</v>
      </c>
      <c r="I696" s="11" t="e">
        <f>VLOOKUP($A696,Points!$B$2:$U$1000,18,FALSE)</f>
        <v>#N/A</v>
      </c>
      <c r="J696" s="11" t="e">
        <f>VLOOKUP(A696,HitBlock!$B$2:$I$1000,6,FALSE)</f>
        <v>#N/A</v>
      </c>
      <c r="K696" s="11" t="e">
        <f>VLOOKUP(A696,HitBlock!$B$2:$I$1000,8,FALSE)</f>
        <v>#N/A</v>
      </c>
      <c r="L696" s="33" t="e">
        <f>VLOOKUP($A696,Points!$B$2:$U$1000,20,FALSE)</f>
        <v>#N/A</v>
      </c>
    </row>
    <row r="697" spans="1:12" x14ac:dyDescent="0.25">
      <c r="A697" s="4" t="s">
        <v>1078</v>
      </c>
      <c r="B697" s="11" t="e">
        <f>VLOOKUP(A697,Points!$B$2:$U$1000,5,FALSE)</f>
        <v>#N/A</v>
      </c>
      <c r="C697" s="11" t="e">
        <f>VLOOKUP($A697,Points!$B$2:$U$1000,6,FALSE)</f>
        <v>#N/A</v>
      </c>
      <c r="D697" s="11" t="e">
        <f>VLOOKUP($A697,Points!$B$2:$U$1000,7,FALSE)</f>
        <v>#N/A</v>
      </c>
      <c r="E697" s="11" t="e">
        <f>VLOOKUP($A697,Points!$B$2:$U$1000,8,FALSE)</f>
        <v>#N/A</v>
      </c>
      <c r="F697" s="11" t="e">
        <f>VLOOKUP($A697,Points!$B$2:$U$1000,9,FALSE)</f>
        <v>#N/A</v>
      </c>
      <c r="G697" s="11" t="e">
        <f>VLOOKUP($A697,Points!$B$2:$U$1000,10,FALSE)</f>
        <v>#N/A</v>
      </c>
      <c r="H697" s="11" t="e">
        <f>VLOOKUP($A697,Points!$B$2:$U$1000,12,FALSE)</f>
        <v>#N/A</v>
      </c>
      <c r="I697" s="11" t="e">
        <f>VLOOKUP($A697,Points!$B$2:$U$1000,18,FALSE)</f>
        <v>#N/A</v>
      </c>
      <c r="J697" s="11" t="e">
        <f>VLOOKUP(A697,HitBlock!$B$2:$I$1000,6,FALSE)</f>
        <v>#N/A</v>
      </c>
      <c r="K697" s="11" t="e">
        <f>VLOOKUP(A697,HitBlock!$B$2:$I$1000,8,FALSE)</f>
        <v>#N/A</v>
      </c>
      <c r="L697" s="33" t="e">
        <f>VLOOKUP($A697,Points!$B$2:$U$1000,20,FALSE)</f>
        <v>#N/A</v>
      </c>
    </row>
    <row r="698" spans="1:12" x14ac:dyDescent="0.25">
      <c r="A698" s="4" t="s">
        <v>699</v>
      </c>
      <c r="B698" s="11" t="e">
        <f>VLOOKUP(A698,Points!$B$2:$U$1000,5,FALSE)</f>
        <v>#N/A</v>
      </c>
      <c r="C698" s="11" t="e">
        <f>VLOOKUP($A698,Points!$B$2:$U$1000,6,FALSE)</f>
        <v>#N/A</v>
      </c>
      <c r="D698" s="11" t="e">
        <f>VLOOKUP($A698,Points!$B$2:$U$1000,7,FALSE)</f>
        <v>#N/A</v>
      </c>
      <c r="E698" s="11" t="e">
        <f>VLOOKUP($A698,Points!$B$2:$U$1000,8,FALSE)</f>
        <v>#N/A</v>
      </c>
      <c r="F698" s="11" t="e">
        <f>VLOOKUP($A698,Points!$B$2:$U$1000,9,FALSE)</f>
        <v>#N/A</v>
      </c>
      <c r="G698" s="11" t="e">
        <f>VLOOKUP($A698,Points!$B$2:$U$1000,10,FALSE)</f>
        <v>#N/A</v>
      </c>
      <c r="H698" s="11" t="e">
        <f>VLOOKUP($A698,Points!$B$2:$U$1000,12,FALSE)</f>
        <v>#N/A</v>
      </c>
      <c r="I698" s="11" t="e">
        <f>VLOOKUP($A698,Points!$B$2:$U$1000,18,FALSE)</f>
        <v>#N/A</v>
      </c>
      <c r="J698" s="11" t="e">
        <f>VLOOKUP(A698,HitBlock!$B$2:$I$1000,6,FALSE)</f>
        <v>#N/A</v>
      </c>
      <c r="K698" s="11" t="e">
        <f>VLOOKUP(A698,HitBlock!$B$2:$I$1000,8,FALSE)</f>
        <v>#N/A</v>
      </c>
      <c r="L698" s="33" t="e">
        <f>VLOOKUP($A698,Points!$B$2:$U$1000,20,FALSE)</f>
        <v>#N/A</v>
      </c>
    </row>
    <row r="699" spans="1:12" x14ac:dyDescent="0.25">
      <c r="A699" s="4" t="s">
        <v>763</v>
      </c>
      <c r="B699" s="11" t="e">
        <f>VLOOKUP(A699,Points!$B$2:$U$1000,5,FALSE)</f>
        <v>#N/A</v>
      </c>
      <c r="C699" s="11" t="e">
        <f>VLOOKUP($A699,Points!$B$2:$U$1000,6,FALSE)</f>
        <v>#N/A</v>
      </c>
      <c r="D699" s="11" t="e">
        <f>VLOOKUP($A699,Points!$B$2:$U$1000,7,FALSE)</f>
        <v>#N/A</v>
      </c>
      <c r="E699" s="11" t="e">
        <f>VLOOKUP($A699,Points!$B$2:$U$1000,8,FALSE)</f>
        <v>#N/A</v>
      </c>
      <c r="F699" s="11" t="e">
        <f>VLOOKUP($A699,Points!$B$2:$U$1000,9,FALSE)</f>
        <v>#N/A</v>
      </c>
      <c r="G699" s="11" t="e">
        <f>VLOOKUP($A699,Points!$B$2:$U$1000,10,FALSE)</f>
        <v>#N/A</v>
      </c>
      <c r="H699" s="11" t="e">
        <f>VLOOKUP($A699,Points!$B$2:$U$1000,12,FALSE)</f>
        <v>#N/A</v>
      </c>
      <c r="I699" s="11" t="e">
        <f>VLOOKUP($A699,Points!$B$2:$U$1000,18,FALSE)</f>
        <v>#N/A</v>
      </c>
      <c r="J699" s="11" t="e">
        <f>VLOOKUP(A699,HitBlock!$B$2:$I$1000,6,FALSE)</f>
        <v>#N/A</v>
      </c>
      <c r="K699" s="11" t="e">
        <f>VLOOKUP(A699,HitBlock!$B$2:$I$1000,8,FALSE)</f>
        <v>#N/A</v>
      </c>
      <c r="L699" s="33" t="e">
        <f>VLOOKUP($A699,Points!$B$2:$U$1000,20,FALSE)</f>
        <v>#N/A</v>
      </c>
    </row>
    <row r="700" spans="1:12" x14ac:dyDescent="0.25">
      <c r="A700" s="4" t="s">
        <v>352</v>
      </c>
      <c r="B700" s="11" t="e">
        <f>VLOOKUP(A700,Points!$B$2:$U$1000,5,FALSE)</f>
        <v>#N/A</v>
      </c>
      <c r="C700" s="11" t="e">
        <f>VLOOKUP($A700,Points!$B$2:$U$1000,6,FALSE)</f>
        <v>#N/A</v>
      </c>
      <c r="D700" s="11" t="e">
        <f>VLOOKUP($A700,Points!$B$2:$U$1000,7,FALSE)</f>
        <v>#N/A</v>
      </c>
      <c r="E700" s="11" t="e">
        <f>VLOOKUP($A700,Points!$B$2:$U$1000,8,FALSE)</f>
        <v>#N/A</v>
      </c>
      <c r="F700" s="11" t="e">
        <f>VLOOKUP($A700,Points!$B$2:$U$1000,9,FALSE)</f>
        <v>#N/A</v>
      </c>
      <c r="G700" s="11" t="e">
        <f>VLOOKUP($A700,Points!$B$2:$U$1000,10,FALSE)</f>
        <v>#N/A</v>
      </c>
      <c r="H700" s="11" t="e">
        <f>VLOOKUP($A700,Points!$B$2:$U$1000,12,FALSE)</f>
        <v>#N/A</v>
      </c>
      <c r="I700" s="11" t="e">
        <f>VLOOKUP($A700,Points!$B$2:$U$1000,18,FALSE)</f>
        <v>#N/A</v>
      </c>
      <c r="J700" s="11" t="e">
        <f>VLOOKUP(A700,HitBlock!$B$2:$I$1000,6,FALSE)</f>
        <v>#N/A</v>
      </c>
      <c r="K700" s="11" t="e">
        <f>VLOOKUP(A700,HitBlock!$B$2:$I$1000,8,FALSE)</f>
        <v>#N/A</v>
      </c>
      <c r="L700" s="33" t="e">
        <f>VLOOKUP($A700,Points!$B$2:$U$1000,20,FALSE)</f>
        <v>#N/A</v>
      </c>
    </row>
    <row r="701" spans="1:12" x14ac:dyDescent="0.25">
      <c r="A701" s="4" t="s">
        <v>778</v>
      </c>
      <c r="B701" s="11" t="e">
        <f>VLOOKUP(A701,Points!$B$2:$U$1000,5,FALSE)</f>
        <v>#N/A</v>
      </c>
      <c r="C701" s="11" t="e">
        <f>VLOOKUP($A701,Points!$B$2:$U$1000,6,FALSE)</f>
        <v>#N/A</v>
      </c>
      <c r="D701" s="11" t="e">
        <f>VLOOKUP($A701,Points!$B$2:$U$1000,7,FALSE)</f>
        <v>#N/A</v>
      </c>
      <c r="E701" s="11" t="e">
        <f>VLOOKUP($A701,Points!$B$2:$U$1000,8,FALSE)</f>
        <v>#N/A</v>
      </c>
      <c r="F701" s="11" t="e">
        <f>VLOOKUP($A701,Points!$B$2:$U$1000,9,FALSE)</f>
        <v>#N/A</v>
      </c>
      <c r="G701" s="11" t="e">
        <f>VLOOKUP($A701,Points!$B$2:$U$1000,10,FALSE)</f>
        <v>#N/A</v>
      </c>
      <c r="H701" s="11" t="e">
        <f>VLOOKUP($A701,Points!$B$2:$U$1000,12,FALSE)</f>
        <v>#N/A</v>
      </c>
      <c r="I701" s="11" t="e">
        <f>VLOOKUP($A701,Points!$B$2:$U$1000,18,FALSE)</f>
        <v>#N/A</v>
      </c>
      <c r="J701" s="11" t="e">
        <f>VLOOKUP(A701,HitBlock!$B$2:$I$1000,6,FALSE)</f>
        <v>#N/A</v>
      </c>
      <c r="K701" s="11" t="e">
        <f>VLOOKUP(A701,HitBlock!$B$2:$I$1000,8,FALSE)</f>
        <v>#N/A</v>
      </c>
      <c r="L701" s="33" t="e">
        <f>VLOOKUP($A701,Points!$B$2:$U$1000,20,FALSE)</f>
        <v>#N/A</v>
      </c>
    </row>
    <row r="702" spans="1:12" x14ac:dyDescent="0.25">
      <c r="A702" s="4" t="s">
        <v>688</v>
      </c>
      <c r="B702" s="11" t="e">
        <f>VLOOKUP(A702,Points!$B$2:$U$1000,5,FALSE)</f>
        <v>#N/A</v>
      </c>
      <c r="C702" s="11" t="e">
        <f>VLOOKUP($A702,Points!$B$2:$U$1000,6,FALSE)</f>
        <v>#N/A</v>
      </c>
      <c r="D702" s="11" t="e">
        <f>VLOOKUP($A702,Points!$B$2:$U$1000,7,FALSE)</f>
        <v>#N/A</v>
      </c>
      <c r="E702" s="11" t="e">
        <f>VLOOKUP($A702,Points!$B$2:$U$1000,8,FALSE)</f>
        <v>#N/A</v>
      </c>
      <c r="F702" s="11" t="e">
        <f>VLOOKUP($A702,Points!$B$2:$U$1000,9,FALSE)</f>
        <v>#N/A</v>
      </c>
      <c r="G702" s="11" t="e">
        <f>VLOOKUP($A702,Points!$B$2:$U$1000,10,FALSE)</f>
        <v>#N/A</v>
      </c>
      <c r="H702" s="11" t="e">
        <f>VLOOKUP($A702,Points!$B$2:$U$1000,12,FALSE)</f>
        <v>#N/A</v>
      </c>
      <c r="I702" s="11" t="e">
        <f>VLOOKUP($A702,Points!$B$2:$U$1000,18,FALSE)</f>
        <v>#N/A</v>
      </c>
      <c r="J702" s="11" t="e">
        <f>VLOOKUP(A702,HitBlock!$B$2:$I$1000,6,FALSE)</f>
        <v>#N/A</v>
      </c>
      <c r="K702" s="11" t="e">
        <f>VLOOKUP(A702,HitBlock!$B$2:$I$1000,8,FALSE)</f>
        <v>#N/A</v>
      </c>
      <c r="L702" s="33" t="e">
        <f>VLOOKUP($A702,Points!$B$2:$U$1000,20,FALSE)</f>
        <v>#N/A</v>
      </c>
    </row>
    <row r="703" spans="1:12" x14ac:dyDescent="0.25">
      <c r="A703" s="4" t="s">
        <v>683</v>
      </c>
      <c r="B703" s="11" t="e">
        <f>VLOOKUP(A703,Points!$B$2:$U$1000,5,FALSE)</f>
        <v>#N/A</v>
      </c>
      <c r="C703" s="11" t="e">
        <f>VLOOKUP($A703,Points!$B$2:$U$1000,6,FALSE)</f>
        <v>#N/A</v>
      </c>
      <c r="D703" s="11" t="e">
        <f>VLOOKUP($A703,Points!$B$2:$U$1000,7,FALSE)</f>
        <v>#N/A</v>
      </c>
      <c r="E703" s="11" t="e">
        <f>VLOOKUP($A703,Points!$B$2:$U$1000,8,FALSE)</f>
        <v>#N/A</v>
      </c>
      <c r="F703" s="11" t="e">
        <f>VLOOKUP($A703,Points!$B$2:$U$1000,9,FALSE)</f>
        <v>#N/A</v>
      </c>
      <c r="G703" s="11" t="e">
        <f>VLOOKUP($A703,Points!$B$2:$U$1000,10,FALSE)</f>
        <v>#N/A</v>
      </c>
      <c r="H703" s="11" t="e">
        <f>VLOOKUP($A703,Points!$B$2:$U$1000,12,FALSE)</f>
        <v>#N/A</v>
      </c>
      <c r="I703" s="11" t="e">
        <f>VLOOKUP($A703,Points!$B$2:$U$1000,18,FALSE)</f>
        <v>#N/A</v>
      </c>
      <c r="J703" s="11" t="e">
        <f>VLOOKUP(A703,HitBlock!$B$2:$I$1000,6,FALSE)</f>
        <v>#N/A</v>
      </c>
      <c r="K703" s="11" t="e">
        <f>VLOOKUP(A703,HitBlock!$B$2:$I$1000,8,FALSE)</f>
        <v>#N/A</v>
      </c>
      <c r="L703" s="33" t="e">
        <f>VLOOKUP($A703,Points!$B$2:$U$1000,20,FALSE)</f>
        <v>#N/A</v>
      </c>
    </row>
    <row r="704" spans="1:12" x14ac:dyDescent="0.25">
      <c r="A704" s="4" t="s">
        <v>761</v>
      </c>
      <c r="B704" s="11" t="e">
        <f>VLOOKUP(A704,Points!$B$2:$U$1000,5,FALSE)</f>
        <v>#N/A</v>
      </c>
      <c r="C704" s="11" t="e">
        <f>VLOOKUP($A704,Points!$B$2:$U$1000,6,FALSE)</f>
        <v>#N/A</v>
      </c>
      <c r="D704" s="11" t="e">
        <f>VLOOKUP($A704,Points!$B$2:$U$1000,7,FALSE)</f>
        <v>#N/A</v>
      </c>
      <c r="E704" s="11" t="e">
        <f>VLOOKUP($A704,Points!$B$2:$U$1000,8,FALSE)</f>
        <v>#N/A</v>
      </c>
      <c r="F704" s="11" t="e">
        <f>VLOOKUP($A704,Points!$B$2:$U$1000,9,FALSE)</f>
        <v>#N/A</v>
      </c>
      <c r="G704" s="11" t="e">
        <f>VLOOKUP($A704,Points!$B$2:$U$1000,10,FALSE)</f>
        <v>#N/A</v>
      </c>
      <c r="H704" s="11" t="e">
        <f>VLOOKUP($A704,Points!$B$2:$U$1000,12,FALSE)</f>
        <v>#N/A</v>
      </c>
      <c r="I704" s="11" t="e">
        <f>VLOOKUP($A704,Points!$B$2:$U$1000,18,FALSE)</f>
        <v>#N/A</v>
      </c>
      <c r="J704" s="11" t="e">
        <f>VLOOKUP(A704,HitBlock!$B$2:$I$1000,6,FALSE)</f>
        <v>#N/A</v>
      </c>
      <c r="K704" s="11" t="e">
        <f>VLOOKUP(A704,HitBlock!$B$2:$I$1000,8,FALSE)</f>
        <v>#N/A</v>
      </c>
      <c r="L704" s="33" t="e">
        <f>VLOOKUP($A704,Points!$B$2:$U$1000,20,FALSE)</f>
        <v>#N/A</v>
      </c>
    </row>
    <row r="705" spans="1:12" x14ac:dyDescent="0.25">
      <c r="A705" s="4" t="s">
        <v>1079</v>
      </c>
      <c r="B705" s="11" t="e">
        <f>VLOOKUP(A705,Points!$B$2:$U$1000,5,FALSE)</f>
        <v>#N/A</v>
      </c>
      <c r="C705" s="11" t="e">
        <f>VLOOKUP($A705,Points!$B$2:$U$1000,6,FALSE)</f>
        <v>#N/A</v>
      </c>
      <c r="D705" s="11" t="e">
        <f>VLOOKUP($A705,Points!$B$2:$U$1000,7,FALSE)</f>
        <v>#N/A</v>
      </c>
      <c r="E705" s="11" t="e">
        <f>VLOOKUP($A705,Points!$B$2:$U$1000,8,FALSE)</f>
        <v>#N/A</v>
      </c>
      <c r="F705" s="11" t="e">
        <f>VLOOKUP($A705,Points!$B$2:$U$1000,9,FALSE)</f>
        <v>#N/A</v>
      </c>
      <c r="G705" s="11" t="e">
        <f>VLOOKUP($A705,Points!$B$2:$U$1000,10,FALSE)</f>
        <v>#N/A</v>
      </c>
      <c r="H705" s="11" t="e">
        <f>VLOOKUP($A705,Points!$B$2:$U$1000,12,FALSE)</f>
        <v>#N/A</v>
      </c>
      <c r="I705" s="11" t="e">
        <f>VLOOKUP($A705,Points!$B$2:$U$1000,18,FALSE)</f>
        <v>#N/A</v>
      </c>
      <c r="J705" s="11" t="e">
        <f>VLOOKUP(A705,HitBlock!$B$2:$I$1000,6,FALSE)</f>
        <v>#N/A</v>
      </c>
      <c r="K705" s="11" t="e">
        <f>VLOOKUP(A705,HitBlock!$B$2:$I$1000,8,FALSE)</f>
        <v>#N/A</v>
      </c>
      <c r="L705" s="33" t="e">
        <f>VLOOKUP($A705,Points!$B$2:$U$1000,20,FALSE)</f>
        <v>#N/A</v>
      </c>
    </row>
    <row r="706" spans="1:12" x14ac:dyDescent="0.25">
      <c r="A706" s="4" t="s">
        <v>1080</v>
      </c>
      <c r="B706" s="11" t="e">
        <f>VLOOKUP(A706,Points!$B$2:$U$1000,5,FALSE)</f>
        <v>#N/A</v>
      </c>
      <c r="C706" s="11" t="e">
        <f>VLOOKUP($A706,Points!$B$2:$U$1000,6,FALSE)</f>
        <v>#N/A</v>
      </c>
      <c r="D706" s="11" t="e">
        <f>VLOOKUP($A706,Points!$B$2:$U$1000,7,FALSE)</f>
        <v>#N/A</v>
      </c>
      <c r="E706" s="11" t="e">
        <f>VLOOKUP($A706,Points!$B$2:$U$1000,8,FALSE)</f>
        <v>#N/A</v>
      </c>
      <c r="F706" s="11" t="e">
        <f>VLOOKUP($A706,Points!$B$2:$U$1000,9,FALSE)</f>
        <v>#N/A</v>
      </c>
      <c r="G706" s="11" t="e">
        <f>VLOOKUP($A706,Points!$B$2:$U$1000,10,FALSE)</f>
        <v>#N/A</v>
      </c>
      <c r="H706" s="11" t="e">
        <f>VLOOKUP($A706,Points!$B$2:$U$1000,12,FALSE)</f>
        <v>#N/A</v>
      </c>
      <c r="I706" s="11" t="e">
        <f>VLOOKUP($A706,Points!$B$2:$U$1000,18,FALSE)</f>
        <v>#N/A</v>
      </c>
      <c r="J706" s="11" t="e">
        <f>VLOOKUP(A706,HitBlock!$B$2:$I$1000,6,FALSE)</f>
        <v>#N/A</v>
      </c>
      <c r="K706" s="11" t="e">
        <f>VLOOKUP(A706,HitBlock!$B$2:$I$1000,8,FALSE)</f>
        <v>#N/A</v>
      </c>
      <c r="L706" s="33" t="e">
        <f>VLOOKUP($A706,Points!$B$2:$U$1000,20,FALSE)</f>
        <v>#N/A</v>
      </c>
    </row>
    <row r="707" spans="1:12" x14ac:dyDescent="0.25">
      <c r="A707" s="4" t="s">
        <v>1081</v>
      </c>
      <c r="B707" s="11" t="e">
        <f>VLOOKUP(A707,Points!$B$2:$U$1000,5,FALSE)</f>
        <v>#N/A</v>
      </c>
      <c r="C707" s="11" t="e">
        <f>VLOOKUP($A707,Points!$B$2:$U$1000,6,FALSE)</f>
        <v>#N/A</v>
      </c>
      <c r="D707" s="11" t="e">
        <f>VLOOKUP($A707,Points!$B$2:$U$1000,7,FALSE)</f>
        <v>#N/A</v>
      </c>
      <c r="E707" s="11" t="e">
        <f>VLOOKUP($A707,Points!$B$2:$U$1000,8,FALSE)</f>
        <v>#N/A</v>
      </c>
      <c r="F707" s="11" t="e">
        <f>VLOOKUP($A707,Points!$B$2:$U$1000,9,FALSE)</f>
        <v>#N/A</v>
      </c>
      <c r="G707" s="11" t="e">
        <f>VLOOKUP($A707,Points!$B$2:$U$1000,10,FALSE)</f>
        <v>#N/A</v>
      </c>
      <c r="H707" s="11" t="e">
        <f>VLOOKUP($A707,Points!$B$2:$U$1000,12,FALSE)</f>
        <v>#N/A</v>
      </c>
      <c r="I707" s="11" t="e">
        <f>VLOOKUP($A707,Points!$B$2:$U$1000,18,FALSE)</f>
        <v>#N/A</v>
      </c>
      <c r="J707" s="11" t="e">
        <f>VLOOKUP(A707,HitBlock!$B$2:$I$1000,6,FALSE)</f>
        <v>#N/A</v>
      </c>
      <c r="K707" s="11" t="e">
        <f>VLOOKUP(A707,HitBlock!$B$2:$I$1000,8,FALSE)</f>
        <v>#N/A</v>
      </c>
      <c r="L707" s="33" t="e">
        <f>VLOOKUP($A707,Points!$B$2:$U$1000,20,FALSE)</f>
        <v>#N/A</v>
      </c>
    </row>
    <row r="708" spans="1:12" x14ac:dyDescent="0.25">
      <c r="A708" s="4" t="s">
        <v>747</v>
      </c>
      <c r="B708" s="11" t="e">
        <f>VLOOKUP(A708,Points!$B$2:$U$1000,5,FALSE)</f>
        <v>#N/A</v>
      </c>
      <c r="C708" s="11" t="e">
        <f>VLOOKUP($A708,Points!$B$2:$U$1000,6,FALSE)</f>
        <v>#N/A</v>
      </c>
      <c r="D708" s="11" t="e">
        <f>VLOOKUP($A708,Points!$B$2:$U$1000,7,FALSE)</f>
        <v>#N/A</v>
      </c>
      <c r="E708" s="11" t="e">
        <f>VLOOKUP($A708,Points!$B$2:$U$1000,8,FALSE)</f>
        <v>#N/A</v>
      </c>
      <c r="F708" s="11" t="e">
        <f>VLOOKUP($A708,Points!$B$2:$U$1000,9,FALSE)</f>
        <v>#N/A</v>
      </c>
      <c r="G708" s="11" t="e">
        <f>VLOOKUP($A708,Points!$B$2:$U$1000,10,FALSE)</f>
        <v>#N/A</v>
      </c>
      <c r="H708" s="11" t="e">
        <f>VLOOKUP($A708,Points!$B$2:$U$1000,12,FALSE)</f>
        <v>#N/A</v>
      </c>
      <c r="I708" s="11" t="e">
        <f>VLOOKUP($A708,Points!$B$2:$U$1000,18,FALSE)</f>
        <v>#N/A</v>
      </c>
      <c r="J708" s="11" t="e">
        <f>VLOOKUP(A708,HitBlock!$B$2:$I$1000,6,FALSE)</f>
        <v>#N/A</v>
      </c>
      <c r="K708" s="11" t="e">
        <f>VLOOKUP(A708,HitBlock!$B$2:$I$1000,8,FALSE)</f>
        <v>#N/A</v>
      </c>
      <c r="L708" s="33" t="e">
        <f>VLOOKUP($A708,Points!$B$2:$U$1000,20,FALSE)</f>
        <v>#N/A</v>
      </c>
    </row>
    <row r="709" spans="1:12" x14ac:dyDescent="0.25">
      <c r="A709" s="4" t="s">
        <v>1082</v>
      </c>
      <c r="B709" s="11" t="e">
        <f>VLOOKUP(A709,Points!$B$2:$U$1000,5,FALSE)</f>
        <v>#N/A</v>
      </c>
      <c r="C709" s="11" t="e">
        <f>VLOOKUP($A709,Points!$B$2:$U$1000,6,FALSE)</f>
        <v>#N/A</v>
      </c>
      <c r="D709" s="11" t="e">
        <f>VLOOKUP($A709,Points!$B$2:$U$1000,7,FALSE)</f>
        <v>#N/A</v>
      </c>
      <c r="E709" s="11" t="e">
        <f>VLOOKUP($A709,Points!$B$2:$U$1000,8,FALSE)</f>
        <v>#N/A</v>
      </c>
      <c r="F709" s="11" t="e">
        <f>VLOOKUP($A709,Points!$B$2:$U$1000,9,FALSE)</f>
        <v>#N/A</v>
      </c>
      <c r="G709" s="11" t="e">
        <f>VLOOKUP($A709,Points!$B$2:$U$1000,10,FALSE)</f>
        <v>#N/A</v>
      </c>
      <c r="H709" s="11" t="e">
        <f>VLOOKUP($A709,Points!$B$2:$U$1000,12,FALSE)</f>
        <v>#N/A</v>
      </c>
      <c r="I709" s="11" t="e">
        <f>VLOOKUP($A709,Points!$B$2:$U$1000,18,FALSE)</f>
        <v>#N/A</v>
      </c>
      <c r="J709" s="11" t="e">
        <f>VLOOKUP(A709,HitBlock!$B$2:$I$1000,6,FALSE)</f>
        <v>#N/A</v>
      </c>
      <c r="K709" s="11" t="e">
        <f>VLOOKUP(A709,HitBlock!$B$2:$I$1000,8,FALSE)</f>
        <v>#N/A</v>
      </c>
      <c r="L709" s="33" t="e">
        <f>VLOOKUP($A709,Points!$B$2:$U$1000,20,FALSE)</f>
        <v>#N/A</v>
      </c>
    </row>
    <row r="710" spans="1:12" x14ac:dyDescent="0.25">
      <c r="A710" s="4" t="s">
        <v>759</v>
      </c>
      <c r="B710" s="11" t="e">
        <f>VLOOKUP(A710,Points!$B$2:$U$1000,5,FALSE)</f>
        <v>#N/A</v>
      </c>
      <c r="C710" s="11" t="e">
        <f>VLOOKUP($A710,Points!$B$2:$U$1000,6,FALSE)</f>
        <v>#N/A</v>
      </c>
      <c r="D710" s="11" t="e">
        <f>VLOOKUP($A710,Points!$B$2:$U$1000,7,FALSE)</f>
        <v>#N/A</v>
      </c>
      <c r="E710" s="11" t="e">
        <f>VLOOKUP($A710,Points!$B$2:$U$1000,8,FALSE)</f>
        <v>#N/A</v>
      </c>
      <c r="F710" s="11" t="e">
        <f>VLOOKUP($A710,Points!$B$2:$U$1000,9,FALSE)</f>
        <v>#N/A</v>
      </c>
      <c r="G710" s="11" t="e">
        <f>VLOOKUP($A710,Points!$B$2:$U$1000,10,FALSE)</f>
        <v>#N/A</v>
      </c>
      <c r="H710" s="11" t="e">
        <f>VLOOKUP($A710,Points!$B$2:$U$1000,12,FALSE)</f>
        <v>#N/A</v>
      </c>
      <c r="I710" s="11" t="e">
        <f>VLOOKUP($A710,Points!$B$2:$U$1000,18,FALSE)</f>
        <v>#N/A</v>
      </c>
      <c r="J710" s="11" t="e">
        <f>VLOOKUP(A710,HitBlock!$B$2:$I$1000,6,FALSE)</f>
        <v>#N/A</v>
      </c>
      <c r="K710" s="11" t="e">
        <f>VLOOKUP(A710,HitBlock!$B$2:$I$1000,8,FALSE)</f>
        <v>#N/A</v>
      </c>
      <c r="L710" s="33" t="e">
        <f>VLOOKUP($A710,Points!$B$2:$U$1000,20,FALSE)</f>
        <v>#N/A</v>
      </c>
    </row>
    <row r="711" spans="1:12" x14ac:dyDescent="0.25">
      <c r="A711" s="4" t="s">
        <v>631</v>
      </c>
      <c r="B711" s="11" t="e">
        <f>VLOOKUP(A711,Points!$B$2:$U$1000,5,FALSE)</f>
        <v>#N/A</v>
      </c>
      <c r="C711" s="11" t="e">
        <f>VLOOKUP($A711,Points!$B$2:$U$1000,6,FALSE)</f>
        <v>#N/A</v>
      </c>
      <c r="D711" s="11" t="e">
        <f>VLOOKUP($A711,Points!$B$2:$U$1000,7,FALSE)</f>
        <v>#N/A</v>
      </c>
      <c r="E711" s="11" t="e">
        <f>VLOOKUP($A711,Points!$B$2:$U$1000,8,FALSE)</f>
        <v>#N/A</v>
      </c>
      <c r="F711" s="11" t="e">
        <f>VLOOKUP($A711,Points!$B$2:$U$1000,9,FALSE)</f>
        <v>#N/A</v>
      </c>
      <c r="G711" s="11" t="e">
        <f>VLOOKUP($A711,Points!$B$2:$U$1000,10,FALSE)</f>
        <v>#N/A</v>
      </c>
      <c r="H711" s="11" t="e">
        <f>VLOOKUP($A711,Points!$B$2:$U$1000,12,FALSE)</f>
        <v>#N/A</v>
      </c>
      <c r="I711" s="11" t="e">
        <f>VLOOKUP($A711,Points!$B$2:$U$1000,18,FALSE)</f>
        <v>#N/A</v>
      </c>
      <c r="J711" s="11" t="e">
        <f>VLOOKUP(A711,HitBlock!$B$2:$I$1000,6,FALSE)</f>
        <v>#N/A</v>
      </c>
      <c r="K711" s="11" t="e">
        <f>VLOOKUP(A711,HitBlock!$B$2:$I$1000,8,FALSE)</f>
        <v>#N/A</v>
      </c>
      <c r="L711" s="33" t="e">
        <f>VLOOKUP($A711,Points!$B$2:$U$1000,20,FALSE)</f>
        <v>#N/A</v>
      </c>
    </row>
    <row r="712" spans="1:12" x14ac:dyDescent="0.25">
      <c r="A712" s="4" t="s">
        <v>1083</v>
      </c>
      <c r="B712" s="11" t="e">
        <f>VLOOKUP(A712,Points!$B$2:$U$1000,5,FALSE)</f>
        <v>#N/A</v>
      </c>
      <c r="C712" s="11" t="e">
        <f>VLOOKUP($A712,Points!$B$2:$U$1000,6,FALSE)</f>
        <v>#N/A</v>
      </c>
      <c r="D712" s="11" t="e">
        <f>VLOOKUP($A712,Points!$B$2:$U$1000,7,FALSE)</f>
        <v>#N/A</v>
      </c>
      <c r="E712" s="11" t="e">
        <f>VLOOKUP($A712,Points!$B$2:$U$1000,8,FALSE)</f>
        <v>#N/A</v>
      </c>
      <c r="F712" s="11" t="e">
        <f>VLOOKUP($A712,Points!$B$2:$U$1000,9,FALSE)</f>
        <v>#N/A</v>
      </c>
      <c r="G712" s="11" t="e">
        <f>VLOOKUP($A712,Points!$B$2:$U$1000,10,FALSE)</f>
        <v>#N/A</v>
      </c>
      <c r="H712" s="11" t="e">
        <f>VLOOKUP($A712,Points!$B$2:$U$1000,12,FALSE)</f>
        <v>#N/A</v>
      </c>
      <c r="I712" s="11" t="e">
        <f>VLOOKUP($A712,Points!$B$2:$U$1000,18,FALSE)</f>
        <v>#N/A</v>
      </c>
      <c r="J712" s="11" t="e">
        <f>VLOOKUP(A712,HitBlock!$B$2:$I$1000,6,FALSE)</f>
        <v>#N/A</v>
      </c>
      <c r="K712" s="11" t="e">
        <f>VLOOKUP(A712,HitBlock!$B$2:$I$1000,8,FALSE)</f>
        <v>#N/A</v>
      </c>
      <c r="L712" s="33" t="e">
        <f>VLOOKUP($A712,Points!$B$2:$U$1000,20,FALSE)</f>
        <v>#N/A</v>
      </c>
    </row>
    <row r="713" spans="1:12" x14ac:dyDescent="0.25">
      <c r="A713" s="4" t="s">
        <v>1084</v>
      </c>
      <c r="B713" s="11" t="e">
        <f>VLOOKUP(A713,Points!$B$2:$U$1000,5,FALSE)</f>
        <v>#N/A</v>
      </c>
      <c r="C713" s="11" t="e">
        <f>VLOOKUP($A713,Points!$B$2:$U$1000,6,FALSE)</f>
        <v>#N/A</v>
      </c>
      <c r="D713" s="11" t="e">
        <f>VLOOKUP($A713,Points!$B$2:$U$1000,7,FALSE)</f>
        <v>#N/A</v>
      </c>
      <c r="E713" s="11" t="e">
        <f>VLOOKUP($A713,Points!$B$2:$U$1000,8,FALSE)</f>
        <v>#N/A</v>
      </c>
      <c r="F713" s="11" t="e">
        <f>VLOOKUP($A713,Points!$B$2:$U$1000,9,FALSE)</f>
        <v>#N/A</v>
      </c>
      <c r="G713" s="11" t="e">
        <f>VLOOKUP($A713,Points!$B$2:$U$1000,10,FALSE)</f>
        <v>#N/A</v>
      </c>
      <c r="H713" s="11" t="e">
        <f>VLOOKUP($A713,Points!$B$2:$U$1000,12,FALSE)</f>
        <v>#N/A</v>
      </c>
      <c r="I713" s="11" t="e">
        <f>VLOOKUP($A713,Points!$B$2:$U$1000,18,FALSE)</f>
        <v>#N/A</v>
      </c>
      <c r="J713" s="11" t="e">
        <f>VLOOKUP(A713,HitBlock!$B$2:$I$1000,6,FALSE)</f>
        <v>#N/A</v>
      </c>
      <c r="K713" s="11" t="e">
        <f>VLOOKUP(A713,HitBlock!$B$2:$I$1000,8,FALSE)</f>
        <v>#N/A</v>
      </c>
      <c r="L713" s="33" t="e">
        <f>VLOOKUP($A713,Points!$B$2:$U$1000,20,FALSE)</f>
        <v>#N/A</v>
      </c>
    </row>
    <row r="714" spans="1:12" x14ac:dyDescent="0.25">
      <c r="A714" s="4" t="s">
        <v>511</v>
      </c>
      <c r="B714" s="11" t="e">
        <f>VLOOKUP(A714,Points!$B$2:$U$1000,5,FALSE)</f>
        <v>#N/A</v>
      </c>
      <c r="C714" s="11" t="e">
        <f>VLOOKUP($A714,Points!$B$2:$U$1000,6,FALSE)</f>
        <v>#N/A</v>
      </c>
      <c r="D714" s="11" t="e">
        <f>VLOOKUP($A714,Points!$B$2:$U$1000,7,FALSE)</f>
        <v>#N/A</v>
      </c>
      <c r="E714" s="11" t="e">
        <f>VLOOKUP($A714,Points!$B$2:$U$1000,8,FALSE)</f>
        <v>#N/A</v>
      </c>
      <c r="F714" s="11" t="e">
        <f>VLOOKUP($A714,Points!$B$2:$U$1000,9,FALSE)</f>
        <v>#N/A</v>
      </c>
      <c r="G714" s="11" t="e">
        <f>VLOOKUP($A714,Points!$B$2:$U$1000,10,FALSE)</f>
        <v>#N/A</v>
      </c>
      <c r="H714" s="11" t="e">
        <f>VLOOKUP($A714,Points!$B$2:$U$1000,12,FALSE)</f>
        <v>#N/A</v>
      </c>
      <c r="I714" s="11" t="e">
        <f>VLOOKUP($A714,Points!$B$2:$U$1000,18,FALSE)</f>
        <v>#N/A</v>
      </c>
      <c r="J714" s="11" t="e">
        <f>VLOOKUP(A714,HitBlock!$B$2:$I$1000,6,FALSE)</f>
        <v>#N/A</v>
      </c>
      <c r="K714" s="11" t="e">
        <f>VLOOKUP(A714,HitBlock!$B$2:$I$1000,8,FALSE)</f>
        <v>#N/A</v>
      </c>
      <c r="L714" s="33" t="e">
        <f>VLOOKUP($A714,Points!$B$2:$U$1000,20,FALSE)</f>
        <v>#N/A</v>
      </c>
    </row>
    <row r="715" spans="1:12" x14ac:dyDescent="0.25">
      <c r="A715" s="4" t="s">
        <v>692</v>
      </c>
      <c r="B715" s="11" t="e">
        <f>VLOOKUP(A715,Points!$B$2:$U$1000,5,FALSE)</f>
        <v>#N/A</v>
      </c>
      <c r="C715" s="11" t="e">
        <f>VLOOKUP($A715,Points!$B$2:$U$1000,6,FALSE)</f>
        <v>#N/A</v>
      </c>
      <c r="D715" s="11" t="e">
        <f>VLOOKUP($A715,Points!$B$2:$U$1000,7,FALSE)</f>
        <v>#N/A</v>
      </c>
      <c r="E715" s="11" t="e">
        <f>VLOOKUP($A715,Points!$B$2:$U$1000,8,FALSE)</f>
        <v>#N/A</v>
      </c>
      <c r="F715" s="11" t="e">
        <f>VLOOKUP($A715,Points!$B$2:$U$1000,9,FALSE)</f>
        <v>#N/A</v>
      </c>
      <c r="G715" s="11" t="e">
        <f>VLOOKUP($A715,Points!$B$2:$U$1000,10,FALSE)</f>
        <v>#N/A</v>
      </c>
      <c r="H715" s="11" t="e">
        <f>VLOOKUP($A715,Points!$B$2:$U$1000,12,FALSE)</f>
        <v>#N/A</v>
      </c>
      <c r="I715" s="11" t="e">
        <f>VLOOKUP($A715,Points!$B$2:$U$1000,18,FALSE)</f>
        <v>#N/A</v>
      </c>
      <c r="J715" s="11" t="e">
        <f>VLOOKUP(A715,HitBlock!$B$2:$I$1000,6,FALSE)</f>
        <v>#N/A</v>
      </c>
      <c r="K715" s="11" t="e">
        <f>VLOOKUP(A715,HitBlock!$B$2:$I$1000,8,FALSE)</f>
        <v>#N/A</v>
      </c>
      <c r="L715" s="33" t="e">
        <f>VLOOKUP($A715,Points!$B$2:$U$1000,20,FALSE)</f>
        <v>#N/A</v>
      </c>
    </row>
    <row r="716" spans="1:12" x14ac:dyDescent="0.25">
      <c r="A716" s="4" t="s">
        <v>756</v>
      </c>
      <c r="B716" s="11" t="e">
        <f>VLOOKUP(A716,Points!$B$2:$U$1000,5,FALSE)</f>
        <v>#N/A</v>
      </c>
      <c r="C716" s="11" t="e">
        <f>VLOOKUP($A716,Points!$B$2:$U$1000,6,FALSE)</f>
        <v>#N/A</v>
      </c>
      <c r="D716" s="11" t="e">
        <f>VLOOKUP($A716,Points!$B$2:$U$1000,7,FALSE)</f>
        <v>#N/A</v>
      </c>
      <c r="E716" s="11" t="e">
        <f>VLOOKUP($A716,Points!$B$2:$U$1000,8,FALSE)</f>
        <v>#N/A</v>
      </c>
      <c r="F716" s="11" t="e">
        <f>VLOOKUP($A716,Points!$B$2:$U$1000,9,FALSE)</f>
        <v>#N/A</v>
      </c>
      <c r="G716" s="11" t="e">
        <f>VLOOKUP($A716,Points!$B$2:$U$1000,10,FALSE)</f>
        <v>#N/A</v>
      </c>
      <c r="H716" s="11" t="e">
        <f>VLOOKUP($A716,Points!$B$2:$U$1000,12,FALSE)</f>
        <v>#N/A</v>
      </c>
      <c r="I716" s="11" t="e">
        <f>VLOOKUP($A716,Points!$B$2:$U$1000,18,FALSE)</f>
        <v>#N/A</v>
      </c>
      <c r="J716" s="11" t="e">
        <f>VLOOKUP(A716,HitBlock!$B$2:$I$1000,6,FALSE)</f>
        <v>#N/A</v>
      </c>
      <c r="K716" s="11" t="e">
        <f>VLOOKUP(A716,HitBlock!$B$2:$I$1000,8,FALSE)</f>
        <v>#N/A</v>
      </c>
      <c r="L716" s="33" t="e">
        <f>VLOOKUP($A716,Points!$B$2:$U$1000,20,FALSE)</f>
        <v>#N/A</v>
      </c>
    </row>
    <row r="717" spans="1:12" x14ac:dyDescent="0.25">
      <c r="A717" s="4" t="s">
        <v>1085</v>
      </c>
      <c r="B717" s="11" t="e">
        <f>VLOOKUP(A717,Points!$B$2:$U$1000,5,FALSE)</f>
        <v>#N/A</v>
      </c>
      <c r="C717" s="11" t="e">
        <f>VLOOKUP($A717,Points!$B$2:$U$1000,6,FALSE)</f>
        <v>#N/A</v>
      </c>
      <c r="D717" s="11" t="e">
        <f>VLOOKUP($A717,Points!$B$2:$U$1000,7,FALSE)</f>
        <v>#N/A</v>
      </c>
      <c r="E717" s="11" t="e">
        <f>VLOOKUP($A717,Points!$B$2:$U$1000,8,FALSE)</f>
        <v>#N/A</v>
      </c>
      <c r="F717" s="11" t="e">
        <f>VLOOKUP($A717,Points!$B$2:$U$1000,9,FALSE)</f>
        <v>#N/A</v>
      </c>
      <c r="G717" s="11" t="e">
        <f>VLOOKUP($A717,Points!$B$2:$U$1000,10,FALSE)</f>
        <v>#N/A</v>
      </c>
      <c r="H717" s="11" t="e">
        <f>VLOOKUP($A717,Points!$B$2:$U$1000,12,FALSE)</f>
        <v>#N/A</v>
      </c>
      <c r="I717" s="11" t="e">
        <f>VLOOKUP($A717,Points!$B$2:$U$1000,18,FALSE)</f>
        <v>#N/A</v>
      </c>
      <c r="J717" s="11" t="e">
        <f>VLOOKUP(A717,HitBlock!$B$2:$I$1000,6,FALSE)</f>
        <v>#N/A</v>
      </c>
      <c r="K717" s="11" t="e">
        <f>VLOOKUP(A717,HitBlock!$B$2:$I$1000,8,FALSE)</f>
        <v>#N/A</v>
      </c>
      <c r="L717" s="33" t="e">
        <f>VLOOKUP($A717,Points!$B$2:$U$1000,20,FALSE)</f>
        <v>#N/A</v>
      </c>
    </row>
    <row r="718" spans="1:12" x14ac:dyDescent="0.25">
      <c r="A718" s="4" t="s">
        <v>1086</v>
      </c>
      <c r="B718" s="11" t="e">
        <f>VLOOKUP(A718,Points!$B$2:$U$1000,5,FALSE)</f>
        <v>#N/A</v>
      </c>
      <c r="C718" s="11" t="e">
        <f>VLOOKUP($A718,Points!$B$2:$U$1000,6,FALSE)</f>
        <v>#N/A</v>
      </c>
      <c r="D718" s="11" t="e">
        <f>VLOOKUP($A718,Points!$B$2:$U$1000,7,FALSE)</f>
        <v>#N/A</v>
      </c>
      <c r="E718" s="11" t="e">
        <f>VLOOKUP($A718,Points!$B$2:$U$1000,8,FALSE)</f>
        <v>#N/A</v>
      </c>
      <c r="F718" s="11" t="e">
        <f>VLOOKUP($A718,Points!$B$2:$U$1000,9,FALSE)</f>
        <v>#N/A</v>
      </c>
      <c r="G718" s="11" t="e">
        <f>VLOOKUP($A718,Points!$B$2:$U$1000,10,FALSE)</f>
        <v>#N/A</v>
      </c>
      <c r="H718" s="11" t="e">
        <f>VLOOKUP($A718,Points!$B$2:$U$1000,12,FALSE)</f>
        <v>#N/A</v>
      </c>
      <c r="I718" s="11" t="e">
        <f>VLOOKUP($A718,Points!$B$2:$U$1000,18,FALSE)</f>
        <v>#N/A</v>
      </c>
      <c r="J718" s="11" t="e">
        <f>VLOOKUP(A718,HitBlock!$B$2:$I$1000,6,FALSE)</f>
        <v>#N/A</v>
      </c>
      <c r="K718" s="11" t="e">
        <f>VLOOKUP(A718,HitBlock!$B$2:$I$1000,8,FALSE)</f>
        <v>#N/A</v>
      </c>
      <c r="L718" s="33" t="e">
        <f>VLOOKUP($A718,Points!$B$2:$U$1000,20,FALSE)</f>
        <v>#N/A</v>
      </c>
    </row>
    <row r="719" spans="1:12" x14ac:dyDescent="0.25">
      <c r="A719" s="4" t="s">
        <v>1087</v>
      </c>
      <c r="B719" s="11" t="e">
        <f>VLOOKUP(A719,Points!$B$2:$U$1000,5,FALSE)</f>
        <v>#N/A</v>
      </c>
      <c r="C719" s="11" t="e">
        <f>VLOOKUP($A719,Points!$B$2:$U$1000,6,FALSE)</f>
        <v>#N/A</v>
      </c>
      <c r="D719" s="11" t="e">
        <f>VLOOKUP($A719,Points!$B$2:$U$1000,7,FALSE)</f>
        <v>#N/A</v>
      </c>
      <c r="E719" s="11" t="e">
        <f>VLOOKUP($A719,Points!$B$2:$U$1000,8,FALSE)</f>
        <v>#N/A</v>
      </c>
      <c r="F719" s="11" t="e">
        <f>VLOOKUP($A719,Points!$B$2:$U$1000,9,FALSE)</f>
        <v>#N/A</v>
      </c>
      <c r="G719" s="11" t="e">
        <f>VLOOKUP($A719,Points!$B$2:$U$1000,10,FALSE)</f>
        <v>#N/A</v>
      </c>
      <c r="H719" s="11" t="e">
        <f>VLOOKUP($A719,Points!$B$2:$U$1000,12,FALSE)</f>
        <v>#N/A</v>
      </c>
      <c r="I719" s="11" t="e">
        <f>VLOOKUP($A719,Points!$B$2:$U$1000,18,FALSE)</f>
        <v>#N/A</v>
      </c>
      <c r="J719" s="11" t="e">
        <f>VLOOKUP(A719,HitBlock!$B$2:$I$1000,6,FALSE)</f>
        <v>#N/A</v>
      </c>
      <c r="K719" s="11" t="e">
        <f>VLOOKUP(A719,HitBlock!$B$2:$I$1000,8,FALSE)</f>
        <v>#N/A</v>
      </c>
      <c r="L719" s="33" t="e">
        <f>VLOOKUP($A719,Points!$B$2:$U$1000,20,FALSE)</f>
        <v>#N/A</v>
      </c>
    </row>
    <row r="720" spans="1:12" x14ac:dyDescent="0.25">
      <c r="A720" s="4" t="s">
        <v>1088</v>
      </c>
      <c r="B720" s="11" t="e">
        <f>VLOOKUP(A720,Points!$B$2:$U$1000,5,FALSE)</f>
        <v>#N/A</v>
      </c>
      <c r="C720" s="11" t="e">
        <f>VLOOKUP($A720,Points!$B$2:$U$1000,6,FALSE)</f>
        <v>#N/A</v>
      </c>
      <c r="D720" s="11" t="e">
        <f>VLOOKUP($A720,Points!$B$2:$U$1000,7,FALSE)</f>
        <v>#N/A</v>
      </c>
      <c r="E720" s="11" t="e">
        <f>VLOOKUP($A720,Points!$B$2:$U$1000,8,FALSE)</f>
        <v>#N/A</v>
      </c>
      <c r="F720" s="11" t="e">
        <f>VLOOKUP($A720,Points!$B$2:$U$1000,9,FALSE)</f>
        <v>#N/A</v>
      </c>
      <c r="G720" s="11" t="e">
        <f>VLOOKUP($A720,Points!$B$2:$U$1000,10,FALSE)</f>
        <v>#N/A</v>
      </c>
      <c r="H720" s="11" t="e">
        <f>VLOOKUP($A720,Points!$B$2:$U$1000,12,FALSE)</f>
        <v>#N/A</v>
      </c>
      <c r="I720" s="11" t="e">
        <f>VLOOKUP($A720,Points!$B$2:$U$1000,18,FALSE)</f>
        <v>#N/A</v>
      </c>
      <c r="J720" s="11" t="e">
        <f>VLOOKUP(A720,HitBlock!$B$2:$I$1000,6,FALSE)</f>
        <v>#N/A</v>
      </c>
      <c r="K720" s="11" t="e">
        <f>VLOOKUP(A720,HitBlock!$B$2:$I$1000,8,FALSE)</f>
        <v>#N/A</v>
      </c>
      <c r="L720" s="33" t="e">
        <f>VLOOKUP($A720,Points!$B$2:$U$1000,20,FALSE)</f>
        <v>#N/A</v>
      </c>
    </row>
    <row r="721" spans="1:12" x14ac:dyDescent="0.25">
      <c r="A721" s="4" t="s">
        <v>867</v>
      </c>
      <c r="B721" s="11" t="e">
        <f>VLOOKUP(A721,Points!$B$2:$U$1000,5,FALSE)</f>
        <v>#N/A</v>
      </c>
      <c r="C721" s="11" t="e">
        <f>VLOOKUP($A721,Points!$B$2:$U$1000,6,FALSE)</f>
        <v>#N/A</v>
      </c>
      <c r="D721" s="11" t="e">
        <f>VLOOKUP($A721,Points!$B$2:$U$1000,7,FALSE)</f>
        <v>#N/A</v>
      </c>
      <c r="E721" s="11" t="e">
        <f>VLOOKUP($A721,Points!$B$2:$U$1000,8,FALSE)</f>
        <v>#N/A</v>
      </c>
      <c r="F721" s="11" t="e">
        <f>VLOOKUP($A721,Points!$B$2:$U$1000,9,FALSE)</f>
        <v>#N/A</v>
      </c>
      <c r="G721" s="11" t="e">
        <f>VLOOKUP($A721,Points!$B$2:$U$1000,10,FALSE)</f>
        <v>#N/A</v>
      </c>
      <c r="H721" s="11" t="e">
        <f>VLOOKUP($A721,Points!$B$2:$U$1000,12,FALSE)</f>
        <v>#N/A</v>
      </c>
      <c r="I721" s="11" t="e">
        <f>VLOOKUP($A721,Points!$B$2:$U$1000,18,FALSE)</f>
        <v>#N/A</v>
      </c>
      <c r="J721" s="11" t="e">
        <f>VLOOKUP(A721,HitBlock!$B$2:$I$1000,6,FALSE)</f>
        <v>#N/A</v>
      </c>
      <c r="K721" s="11" t="e">
        <f>VLOOKUP(A721,HitBlock!$B$2:$I$1000,8,FALSE)</f>
        <v>#N/A</v>
      </c>
      <c r="L721" s="33" t="e">
        <f>VLOOKUP($A721,Points!$B$2:$U$1000,20,FALSE)</f>
        <v>#N/A</v>
      </c>
    </row>
    <row r="722" spans="1:12" x14ac:dyDescent="0.25">
      <c r="A722" s="4" t="s">
        <v>1089</v>
      </c>
      <c r="B722" s="11" t="e">
        <f>VLOOKUP(A722,Points!$B$2:$U$1000,5,FALSE)</f>
        <v>#N/A</v>
      </c>
      <c r="C722" s="11" t="e">
        <f>VLOOKUP($A722,Points!$B$2:$U$1000,6,FALSE)</f>
        <v>#N/A</v>
      </c>
      <c r="D722" s="11" t="e">
        <f>VLOOKUP($A722,Points!$B$2:$U$1000,7,FALSE)</f>
        <v>#N/A</v>
      </c>
      <c r="E722" s="11" t="e">
        <f>VLOOKUP($A722,Points!$B$2:$U$1000,8,FALSE)</f>
        <v>#N/A</v>
      </c>
      <c r="F722" s="11" t="e">
        <f>VLOOKUP($A722,Points!$B$2:$U$1000,9,FALSE)</f>
        <v>#N/A</v>
      </c>
      <c r="G722" s="11" t="e">
        <f>VLOOKUP($A722,Points!$B$2:$U$1000,10,FALSE)</f>
        <v>#N/A</v>
      </c>
      <c r="H722" s="11" t="e">
        <f>VLOOKUP($A722,Points!$B$2:$U$1000,12,FALSE)</f>
        <v>#N/A</v>
      </c>
      <c r="I722" s="11" t="e">
        <f>VLOOKUP($A722,Points!$B$2:$U$1000,18,FALSE)</f>
        <v>#N/A</v>
      </c>
      <c r="J722" s="11" t="e">
        <f>VLOOKUP(A722,HitBlock!$B$2:$I$1000,6,FALSE)</f>
        <v>#N/A</v>
      </c>
      <c r="K722" s="11" t="e">
        <f>VLOOKUP(A722,HitBlock!$B$2:$I$1000,8,FALSE)</f>
        <v>#N/A</v>
      </c>
      <c r="L722" s="33" t="e">
        <f>VLOOKUP($A722,Points!$B$2:$U$1000,20,FALSE)</f>
        <v>#N/A</v>
      </c>
    </row>
    <row r="723" spans="1:12" x14ac:dyDescent="0.25">
      <c r="A723" s="4" t="s">
        <v>786</v>
      </c>
      <c r="B723" s="11" t="e">
        <f>VLOOKUP(A723,Points!$B$2:$U$1000,5,FALSE)</f>
        <v>#N/A</v>
      </c>
      <c r="C723" s="11" t="e">
        <f>VLOOKUP($A723,Points!$B$2:$U$1000,6,FALSE)</f>
        <v>#N/A</v>
      </c>
      <c r="D723" s="11" t="e">
        <f>VLOOKUP($A723,Points!$B$2:$U$1000,7,FALSE)</f>
        <v>#N/A</v>
      </c>
      <c r="E723" s="11" t="e">
        <f>VLOOKUP($A723,Points!$B$2:$U$1000,8,FALSE)</f>
        <v>#N/A</v>
      </c>
      <c r="F723" s="11" t="e">
        <f>VLOOKUP($A723,Points!$B$2:$U$1000,9,FALSE)</f>
        <v>#N/A</v>
      </c>
      <c r="G723" s="11" t="e">
        <f>VLOOKUP($A723,Points!$B$2:$U$1000,10,FALSE)</f>
        <v>#N/A</v>
      </c>
      <c r="H723" s="11" t="e">
        <f>VLOOKUP($A723,Points!$B$2:$U$1000,12,FALSE)</f>
        <v>#N/A</v>
      </c>
      <c r="I723" s="11" t="e">
        <f>VLOOKUP($A723,Points!$B$2:$U$1000,18,FALSE)</f>
        <v>#N/A</v>
      </c>
      <c r="J723" s="11" t="e">
        <f>VLOOKUP(A723,HitBlock!$B$2:$I$1000,6,FALSE)</f>
        <v>#N/A</v>
      </c>
      <c r="K723" s="11" t="e">
        <f>VLOOKUP(A723,HitBlock!$B$2:$I$1000,8,FALSE)</f>
        <v>#N/A</v>
      </c>
      <c r="L723" s="33" t="e">
        <f>VLOOKUP($A723,Points!$B$2:$U$1000,20,FALSE)</f>
        <v>#N/A</v>
      </c>
    </row>
    <row r="724" spans="1:12" x14ac:dyDescent="0.25">
      <c r="A724" s="4" t="s">
        <v>725</v>
      </c>
      <c r="B724" s="11" t="e">
        <f>VLOOKUP(A724,Points!$B$2:$U$1000,5,FALSE)</f>
        <v>#N/A</v>
      </c>
      <c r="C724" s="11" t="e">
        <f>VLOOKUP($A724,Points!$B$2:$U$1000,6,FALSE)</f>
        <v>#N/A</v>
      </c>
      <c r="D724" s="11" t="e">
        <f>VLOOKUP($A724,Points!$B$2:$U$1000,7,FALSE)</f>
        <v>#N/A</v>
      </c>
      <c r="E724" s="11" t="e">
        <f>VLOOKUP($A724,Points!$B$2:$U$1000,8,FALSE)</f>
        <v>#N/A</v>
      </c>
      <c r="F724" s="11" t="e">
        <f>VLOOKUP($A724,Points!$B$2:$U$1000,9,FALSE)</f>
        <v>#N/A</v>
      </c>
      <c r="G724" s="11" t="e">
        <f>VLOOKUP($A724,Points!$B$2:$U$1000,10,FALSE)</f>
        <v>#N/A</v>
      </c>
      <c r="H724" s="11" t="e">
        <f>VLOOKUP($A724,Points!$B$2:$U$1000,12,FALSE)</f>
        <v>#N/A</v>
      </c>
      <c r="I724" s="11" t="e">
        <f>VLOOKUP($A724,Points!$B$2:$U$1000,18,FALSE)</f>
        <v>#N/A</v>
      </c>
      <c r="J724" s="11" t="e">
        <f>VLOOKUP(A724,HitBlock!$B$2:$I$1000,6,FALSE)</f>
        <v>#N/A</v>
      </c>
      <c r="K724" s="11" t="e">
        <f>VLOOKUP(A724,HitBlock!$B$2:$I$1000,8,FALSE)</f>
        <v>#N/A</v>
      </c>
      <c r="L724" s="33" t="e">
        <f>VLOOKUP($A724,Points!$B$2:$U$1000,20,FALSE)</f>
        <v>#N/A</v>
      </c>
    </row>
    <row r="725" spans="1:12" x14ac:dyDescent="0.25">
      <c r="A725" s="4" t="s">
        <v>1090</v>
      </c>
      <c r="B725" s="11" t="e">
        <f>VLOOKUP(A725,Points!$B$2:$U$1000,5,FALSE)</f>
        <v>#N/A</v>
      </c>
      <c r="C725" s="11" t="e">
        <f>VLOOKUP($A725,Points!$B$2:$U$1000,6,FALSE)</f>
        <v>#N/A</v>
      </c>
      <c r="D725" s="11" t="e">
        <f>VLOOKUP($A725,Points!$B$2:$U$1000,7,FALSE)</f>
        <v>#N/A</v>
      </c>
      <c r="E725" s="11" t="e">
        <f>VLOOKUP($A725,Points!$B$2:$U$1000,8,FALSE)</f>
        <v>#N/A</v>
      </c>
      <c r="F725" s="11" t="e">
        <f>VLOOKUP($A725,Points!$B$2:$U$1000,9,FALSE)</f>
        <v>#N/A</v>
      </c>
      <c r="G725" s="11" t="e">
        <f>VLOOKUP($A725,Points!$B$2:$U$1000,10,FALSE)</f>
        <v>#N/A</v>
      </c>
      <c r="H725" s="11" t="e">
        <f>VLOOKUP($A725,Points!$B$2:$U$1000,12,FALSE)</f>
        <v>#N/A</v>
      </c>
      <c r="I725" s="11" t="e">
        <f>VLOOKUP($A725,Points!$B$2:$U$1000,18,FALSE)</f>
        <v>#N/A</v>
      </c>
      <c r="J725" s="11" t="e">
        <f>VLOOKUP(A725,HitBlock!$B$2:$I$1000,6,FALSE)</f>
        <v>#N/A</v>
      </c>
      <c r="K725" s="11" t="e">
        <f>VLOOKUP(A725,HitBlock!$B$2:$I$1000,8,FALSE)</f>
        <v>#N/A</v>
      </c>
      <c r="L725" s="33" t="e">
        <f>VLOOKUP($A725,Points!$B$2:$U$1000,20,FALSE)</f>
        <v>#N/A</v>
      </c>
    </row>
    <row r="726" spans="1:12" x14ac:dyDescent="0.25">
      <c r="A726" s="4" t="s">
        <v>775</v>
      </c>
      <c r="B726" s="11" t="e">
        <f>VLOOKUP(A726,Points!$B$2:$U$1000,5,FALSE)</f>
        <v>#N/A</v>
      </c>
      <c r="C726" s="11" t="e">
        <f>VLOOKUP($A726,Points!$B$2:$U$1000,6,FALSE)</f>
        <v>#N/A</v>
      </c>
      <c r="D726" s="11" t="e">
        <f>VLOOKUP($A726,Points!$B$2:$U$1000,7,FALSE)</f>
        <v>#N/A</v>
      </c>
      <c r="E726" s="11" t="e">
        <f>VLOOKUP($A726,Points!$B$2:$U$1000,8,FALSE)</f>
        <v>#N/A</v>
      </c>
      <c r="F726" s="11" t="e">
        <f>VLOOKUP($A726,Points!$B$2:$U$1000,9,FALSE)</f>
        <v>#N/A</v>
      </c>
      <c r="G726" s="11" t="e">
        <f>VLOOKUP($A726,Points!$B$2:$U$1000,10,FALSE)</f>
        <v>#N/A</v>
      </c>
      <c r="H726" s="11" t="e">
        <f>VLOOKUP($A726,Points!$B$2:$U$1000,12,FALSE)</f>
        <v>#N/A</v>
      </c>
      <c r="I726" s="11" t="e">
        <f>VLOOKUP($A726,Points!$B$2:$U$1000,18,FALSE)</f>
        <v>#N/A</v>
      </c>
      <c r="J726" s="11" t="e">
        <f>VLOOKUP(A726,HitBlock!$B$2:$I$1000,6,FALSE)</f>
        <v>#N/A</v>
      </c>
      <c r="K726" s="11" t="e">
        <f>VLOOKUP(A726,HitBlock!$B$2:$I$1000,8,FALSE)</f>
        <v>#N/A</v>
      </c>
      <c r="L726" s="33" t="e">
        <f>VLOOKUP($A726,Points!$B$2:$U$1000,20,FALSE)</f>
        <v>#N/A</v>
      </c>
    </row>
    <row r="727" spans="1:12" x14ac:dyDescent="0.25">
      <c r="A727" s="4" t="s">
        <v>812</v>
      </c>
      <c r="B727" s="11" t="e">
        <f>VLOOKUP(A727,Points!$B$2:$U$1000,5,FALSE)</f>
        <v>#N/A</v>
      </c>
      <c r="C727" s="11" t="e">
        <f>VLOOKUP($A727,Points!$B$2:$U$1000,6,FALSE)</f>
        <v>#N/A</v>
      </c>
      <c r="D727" s="11" t="e">
        <f>VLOOKUP($A727,Points!$B$2:$U$1000,7,FALSE)</f>
        <v>#N/A</v>
      </c>
      <c r="E727" s="11" t="e">
        <f>VLOOKUP($A727,Points!$B$2:$U$1000,8,FALSE)</f>
        <v>#N/A</v>
      </c>
      <c r="F727" s="11" t="e">
        <f>VLOOKUP($A727,Points!$B$2:$U$1000,9,FALSE)</f>
        <v>#N/A</v>
      </c>
      <c r="G727" s="11" t="e">
        <f>VLOOKUP($A727,Points!$B$2:$U$1000,10,FALSE)</f>
        <v>#N/A</v>
      </c>
      <c r="H727" s="11" t="e">
        <f>VLOOKUP($A727,Points!$B$2:$U$1000,12,FALSE)</f>
        <v>#N/A</v>
      </c>
      <c r="I727" s="11" t="e">
        <f>VLOOKUP($A727,Points!$B$2:$U$1000,18,FALSE)</f>
        <v>#N/A</v>
      </c>
      <c r="J727" s="11" t="e">
        <f>VLOOKUP(A727,HitBlock!$B$2:$I$1000,6,FALSE)</f>
        <v>#N/A</v>
      </c>
      <c r="K727" s="11" t="e">
        <f>VLOOKUP(A727,HitBlock!$B$2:$I$1000,8,FALSE)</f>
        <v>#N/A</v>
      </c>
      <c r="L727" s="33" t="e">
        <f>VLOOKUP($A727,Points!$B$2:$U$1000,20,FALSE)</f>
        <v>#N/A</v>
      </c>
    </row>
    <row r="728" spans="1:12" x14ac:dyDescent="0.25">
      <c r="A728" s="4" t="s">
        <v>869</v>
      </c>
      <c r="B728" s="11" t="e">
        <f>VLOOKUP(A728,Points!$B$2:$U$1000,5,FALSE)</f>
        <v>#N/A</v>
      </c>
      <c r="C728" s="11" t="e">
        <f>VLOOKUP($A728,Points!$B$2:$U$1000,6,FALSE)</f>
        <v>#N/A</v>
      </c>
      <c r="D728" s="11" t="e">
        <f>VLOOKUP($A728,Points!$B$2:$U$1000,7,FALSE)</f>
        <v>#N/A</v>
      </c>
      <c r="E728" s="11" t="e">
        <f>VLOOKUP($A728,Points!$B$2:$U$1000,8,FALSE)</f>
        <v>#N/A</v>
      </c>
      <c r="F728" s="11" t="e">
        <f>VLOOKUP($A728,Points!$B$2:$U$1000,9,FALSE)</f>
        <v>#N/A</v>
      </c>
      <c r="G728" s="11" t="e">
        <f>VLOOKUP($A728,Points!$B$2:$U$1000,10,FALSE)</f>
        <v>#N/A</v>
      </c>
      <c r="H728" s="11" t="e">
        <f>VLOOKUP($A728,Points!$B$2:$U$1000,12,FALSE)</f>
        <v>#N/A</v>
      </c>
      <c r="I728" s="11" t="e">
        <f>VLOOKUP($A728,Points!$B$2:$U$1000,18,FALSE)</f>
        <v>#N/A</v>
      </c>
      <c r="J728" s="11" t="e">
        <f>VLOOKUP(A728,HitBlock!$B$2:$I$1000,6,FALSE)</f>
        <v>#N/A</v>
      </c>
      <c r="K728" s="11" t="e">
        <f>VLOOKUP(A728,HitBlock!$B$2:$I$1000,8,FALSE)</f>
        <v>#N/A</v>
      </c>
      <c r="L728" s="33" t="e">
        <f>VLOOKUP($A728,Points!$B$2:$U$1000,20,FALSE)</f>
        <v>#N/A</v>
      </c>
    </row>
    <row r="729" spans="1:12" x14ac:dyDescent="0.25">
      <c r="A729" s="4" t="s">
        <v>724</v>
      </c>
      <c r="B729" s="11" t="e">
        <f>VLOOKUP(A729,Points!$B$2:$U$1000,5,FALSE)</f>
        <v>#N/A</v>
      </c>
      <c r="C729" s="11" t="e">
        <f>VLOOKUP($A729,Points!$B$2:$U$1000,6,FALSE)</f>
        <v>#N/A</v>
      </c>
      <c r="D729" s="11" t="e">
        <f>VLOOKUP($A729,Points!$B$2:$U$1000,7,FALSE)</f>
        <v>#N/A</v>
      </c>
      <c r="E729" s="11" t="e">
        <f>VLOOKUP($A729,Points!$B$2:$U$1000,8,FALSE)</f>
        <v>#N/A</v>
      </c>
      <c r="F729" s="11" t="e">
        <f>VLOOKUP($A729,Points!$B$2:$U$1000,9,FALSE)</f>
        <v>#N/A</v>
      </c>
      <c r="G729" s="11" t="e">
        <f>VLOOKUP($A729,Points!$B$2:$U$1000,10,FALSE)</f>
        <v>#N/A</v>
      </c>
      <c r="H729" s="11" t="e">
        <f>VLOOKUP($A729,Points!$B$2:$U$1000,12,FALSE)</f>
        <v>#N/A</v>
      </c>
      <c r="I729" s="11" t="e">
        <f>VLOOKUP($A729,Points!$B$2:$U$1000,18,FALSE)</f>
        <v>#N/A</v>
      </c>
      <c r="J729" s="11" t="e">
        <f>VLOOKUP(A729,HitBlock!$B$2:$I$1000,6,FALSE)</f>
        <v>#N/A</v>
      </c>
      <c r="K729" s="11" t="e">
        <f>VLOOKUP(A729,HitBlock!$B$2:$I$1000,8,FALSE)</f>
        <v>#N/A</v>
      </c>
      <c r="L729" s="33" t="e">
        <f>VLOOKUP($A729,Points!$B$2:$U$1000,20,FALSE)</f>
        <v>#N/A</v>
      </c>
    </row>
    <row r="730" spans="1:12" x14ac:dyDescent="0.25">
      <c r="A730" s="4" t="s">
        <v>1091</v>
      </c>
      <c r="B730" s="11" t="e">
        <f>VLOOKUP(A730,Points!$B$2:$U$1000,5,FALSE)</f>
        <v>#N/A</v>
      </c>
      <c r="C730" s="11" t="e">
        <f>VLOOKUP($A730,Points!$B$2:$U$1000,6,FALSE)</f>
        <v>#N/A</v>
      </c>
      <c r="D730" s="11" t="e">
        <f>VLOOKUP($A730,Points!$B$2:$U$1000,7,FALSE)</f>
        <v>#N/A</v>
      </c>
      <c r="E730" s="11" t="e">
        <f>VLOOKUP($A730,Points!$B$2:$U$1000,8,FALSE)</f>
        <v>#N/A</v>
      </c>
      <c r="F730" s="11" t="e">
        <f>VLOOKUP($A730,Points!$B$2:$U$1000,9,FALSE)</f>
        <v>#N/A</v>
      </c>
      <c r="G730" s="11" t="e">
        <f>VLOOKUP($A730,Points!$B$2:$U$1000,10,FALSE)</f>
        <v>#N/A</v>
      </c>
      <c r="H730" s="11" t="e">
        <f>VLOOKUP($A730,Points!$B$2:$U$1000,12,FALSE)</f>
        <v>#N/A</v>
      </c>
      <c r="I730" s="11" t="e">
        <f>VLOOKUP($A730,Points!$B$2:$U$1000,18,FALSE)</f>
        <v>#N/A</v>
      </c>
      <c r="J730" s="11" t="e">
        <f>VLOOKUP(A730,HitBlock!$B$2:$I$1000,6,FALSE)</f>
        <v>#N/A</v>
      </c>
      <c r="K730" s="11" t="e">
        <f>VLOOKUP(A730,HitBlock!$B$2:$I$1000,8,FALSE)</f>
        <v>#N/A</v>
      </c>
      <c r="L730" s="33" t="e">
        <f>VLOOKUP($A730,Points!$B$2:$U$1000,20,FALSE)</f>
        <v>#N/A</v>
      </c>
    </row>
    <row r="731" spans="1:12" x14ac:dyDescent="0.25">
      <c r="A731" s="4" t="s">
        <v>643</v>
      </c>
      <c r="B731" s="11" t="e">
        <f>VLOOKUP(A731,Points!$B$2:$U$1000,5,FALSE)</f>
        <v>#N/A</v>
      </c>
      <c r="C731" s="11" t="e">
        <f>VLOOKUP($A731,Points!$B$2:$U$1000,6,FALSE)</f>
        <v>#N/A</v>
      </c>
      <c r="D731" s="11" t="e">
        <f>VLOOKUP($A731,Points!$B$2:$U$1000,7,FALSE)</f>
        <v>#N/A</v>
      </c>
      <c r="E731" s="11" t="e">
        <f>VLOOKUP($A731,Points!$B$2:$U$1000,8,FALSE)</f>
        <v>#N/A</v>
      </c>
      <c r="F731" s="11" t="e">
        <f>VLOOKUP($A731,Points!$B$2:$U$1000,9,FALSE)</f>
        <v>#N/A</v>
      </c>
      <c r="G731" s="11" t="e">
        <f>VLOOKUP($A731,Points!$B$2:$U$1000,10,FALSE)</f>
        <v>#N/A</v>
      </c>
      <c r="H731" s="11" t="e">
        <f>VLOOKUP($A731,Points!$B$2:$U$1000,12,FALSE)</f>
        <v>#N/A</v>
      </c>
      <c r="I731" s="11" t="e">
        <f>VLOOKUP($A731,Points!$B$2:$U$1000,18,FALSE)</f>
        <v>#N/A</v>
      </c>
      <c r="J731" s="11" t="e">
        <f>VLOOKUP(A731,HitBlock!$B$2:$I$1000,6,FALSE)</f>
        <v>#N/A</v>
      </c>
      <c r="K731" s="11" t="e">
        <f>VLOOKUP(A731,HitBlock!$B$2:$I$1000,8,FALSE)</f>
        <v>#N/A</v>
      </c>
      <c r="L731" s="33" t="e">
        <f>VLOOKUP($A731,Points!$B$2:$U$1000,20,FALSE)</f>
        <v>#N/A</v>
      </c>
    </row>
    <row r="732" spans="1:12" x14ac:dyDescent="0.25">
      <c r="A732" s="4" t="s">
        <v>1092</v>
      </c>
      <c r="B732" s="11" t="e">
        <f>VLOOKUP(A732,Points!$B$2:$U$1000,5,FALSE)</f>
        <v>#N/A</v>
      </c>
      <c r="C732" s="11" t="e">
        <f>VLOOKUP($A732,Points!$B$2:$U$1000,6,FALSE)</f>
        <v>#N/A</v>
      </c>
      <c r="D732" s="11" t="e">
        <f>VLOOKUP($A732,Points!$B$2:$U$1000,7,FALSE)</f>
        <v>#N/A</v>
      </c>
      <c r="E732" s="11" t="e">
        <f>VLOOKUP($A732,Points!$B$2:$U$1000,8,FALSE)</f>
        <v>#N/A</v>
      </c>
      <c r="F732" s="11" t="e">
        <f>VLOOKUP($A732,Points!$B$2:$U$1000,9,FALSE)</f>
        <v>#N/A</v>
      </c>
      <c r="G732" s="11" t="e">
        <f>VLOOKUP($A732,Points!$B$2:$U$1000,10,FALSE)</f>
        <v>#N/A</v>
      </c>
      <c r="H732" s="11" t="e">
        <f>VLOOKUP($A732,Points!$B$2:$U$1000,12,FALSE)</f>
        <v>#N/A</v>
      </c>
      <c r="I732" s="11" t="e">
        <f>VLOOKUP($A732,Points!$B$2:$U$1000,18,FALSE)</f>
        <v>#N/A</v>
      </c>
      <c r="J732" s="11" t="e">
        <f>VLOOKUP(A732,HitBlock!$B$2:$I$1000,6,FALSE)</f>
        <v>#N/A</v>
      </c>
      <c r="K732" s="11" t="e">
        <f>VLOOKUP(A732,HitBlock!$B$2:$I$1000,8,FALSE)</f>
        <v>#N/A</v>
      </c>
      <c r="L732" s="33" t="e">
        <f>VLOOKUP($A732,Points!$B$2:$U$1000,20,FALSE)</f>
        <v>#N/A</v>
      </c>
    </row>
    <row r="733" spans="1:12" x14ac:dyDescent="0.25">
      <c r="A733" s="4" t="s">
        <v>693</v>
      </c>
      <c r="B733" s="11" t="e">
        <f>VLOOKUP(A733,Points!$B$2:$U$1000,5,FALSE)</f>
        <v>#N/A</v>
      </c>
      <c r="C733" s="11" t="e">
        <f>VLOOKUP($A733,Points!$B$2:$U$1000,6,FALSE)</f>
        <v>#N/A</v>
      </c>
      <c r="D733" s="11" t="e">
        <f>VLOOKUP($A733,Points!$B$2:$U$1000,7,FALSE)</f>
        <v>#N/A</v>
      </c>
      <c r="E733" s="11" t="e">
        <f>VLOOKUP($A733,Points!$B$2:$U$1000,8,FALSE)</f>
        <v>#N/A</v>
      </c>
      <c r="F733" s="11" t="e">
        <f>VLOOKUP($A733,Points!$B$2:$U$1000,9,FALSE)</f>
        <v>#N/A</v>
      </c>
      <c r="G733" s="11" t="e">
        <f>VLOOKUP($A733,Points!$B$2:$U$1000,10,FALSE)</f>
        <v>#N/A</v>
      </c>
      <c r="H733" s="11" t="e">
        <f>VLOOKUP($A733,Points!$B$2:$U$1000,12,FALSE)</f>
        <v>#N/A</v>
      </c>
      <c r="I733" s="11" t="e">
        <f>VLOOKUP($A733,Points!$B$2:$U$1000,18,FALSE)</f>
        <v>#N/A</v>
      </c>
      <c r="J733" s="11" t="e">
        <f>VLOOKUP(A733,HitBlock!$B$2:$I$1000,6,FALSE)</f>
        <v>#N/A</v>
      </c>
      <c r="K733" s="11" t="e">
        <f>VLOOKUP(A733,HitBlock!$B$2:$I$1000,8,FALSE)</f>
        <v>#N/A</v>
      </c>
      <c r="L733" s="33" t="e">
        <f>VLOOKUP($A733,Points!$B$2:$U$1000,20,FALSE)</f>
        <v>#N/A</v>
      </c>
    </row>
    <row r="734" spans="1:12" x14ac:dyDescent="0.25">
      <c r="A734" s="4" t="s">
        <v>813</v>
      </c>
      <c r="B734" s="11" t="e">
        <f>VLOOKUP(A734,Points!$B$2:$U$1000,5,FALSE)</f>
        <v>#N/A</v>
      </c>
      <c r="C734" s="11" t="e">
        <f>VLOOKUP($A734,Points!$B$2:$U$1000,6,FALSE)</f>
        <v>#N/A</v>
      </c>
      <c r="D734" s="11" t="e">
        <f>VLOOKUP($A734,Points!$B$2:$U$1000,7,FALSE)</f>
        <v>#N/A</v>
      </c>
      <c r="E734" s="11" t="e">
        <f>VLOOKUP($A734,Points!$B$2:$U$1000,8,FALSE)</f>
        <v>#N/A</v>
      </c>
      <c r="F734" s="11" t="e">
        <f>VLOOKUP($A734,Points!$B$2:$U$1000,9,FALSE)</f>
        <v>#N/A</v>
      </c>
      <c r="G734" s="11" t="e">
        <f>VLOOKUP($A734,Points!$B$2:$U$1000,10,FALSE)</f>
        <v>#N/A</v>
      </c>
      <c r="H734" s="11" t="e">
        <f>VLOOKUP($A734,Points!$B$2:$U$1000,12,FALSE)</f>
        <v>#N/A</v>
      </c>
      <c r="I734" s="11" t="e">
        <f>VLOOKUP($A734,Points!$B$2:$U$1000,18,FALSE)</f>
        <v>#N/A</v>
      </c>
      <c r="J734" s="11" t="e">
        <f>VLOOKUP(A734,HitBlock!$B$2:$I$1000,6,FALSE)</f>
        <v>#N/A</v>
      </c>
      <c r="K734" s="11" t="e">
        <f>VLOOKUP(A734,HitBlock!$B$2:$I$1000,8,FALSE)</f>
        <v>#N/A</v>
      </c>
      <c r="L734" s="33" t="e">
        <f>VLOOKUP($A734,Points!$B$2:$U$1000,20,FALSE)</f>
        <v>#N/A</v>
      </c>
    </row>
    <row r="735" spans="1:12" x14ac:dyDescent="0.25">
      <c r="A735" s="4" t="s">
        <v>713</v>
      </c>
      <c r="B735" s="11" t="e">
        <f>VLOOKUP(A735,Points!$B$2:$U$1000,5,FALSE)</f>
        <v>#N/A</v>
      </c>
      <c r="C735" s="11" t="e">
        <f>VLOOKUP($A735,Points!$B$2:$U$1000,6,FALSE)</f>
        <v>#N/A</v>
      </c>
      <c r="D735" s="11" t="e">
        <f>VLOOKUP($A735,Points!$B$2:$U$1000,7,FALSE)</f>
        <v>#N/A</v>
      </c>
      <c r="E735" s="11" t="e">
        <f>VLOOKUP($A735,Points!$B$2:$U$1000,8,FALSE)</f>
        <v>#N/A</v>
      </c>
      <c r="F735" s="11" t="e">
        <f>VLOOKUP($A735,Points!$B$2:$U$1000,9,FALSE)</f>
        <v>#N/A</v>
      </c>
      <c r="G735" s="11" t="e">
        <f>VLOOKUP($A735,Points!$B$2:$U$1000,10,FALSE)</f>
        <v>#N/A</v>
      </c>
      <c r="H735" s="11" t="e">
        <f>VLOOKUP($A735,Points!$B$2:$U$1000,12,FALSE)</f>
        <v>#N/A</v>
      </c>
      <c r="I735" s="11" t="e">
        <f>VLOOKUP($A735,Points!$B$2:$U$1000,18,FALSE)</f>
        <v>#N/A</v>
      </c>
      <c r="J735" s="11" t="e">
        <f>VLOOKUP(A735,HitBlock!$B$2:$I$1000,6,FALSE)</f>
        <v>#N/A</v>
      </c>
      <c r="K735" s="11" t="e">
        <f>VLOOKUP(A735,HitBlock!$B$2:$I$1000,8,FALSE)</f>
        <v>#N/A</v>
      </c>
      <c r="L735" s="33" t="e">
        <f>VLOOKUP($A735,Points!$B$2:$U$1000,20,FALSE)</f>
        <v>#N/A</v>
      </c>
    </row>
    <row r="736" spans="1:12" x14ac:dyDescent="0.25">
      <c r="A736" s="4" t="s">
        <v>372</v>
      </c>
      <c r="B736" s="11" t="e">
        <f>VLOOKUP(A736,Points!$B$2:$U$1000,5,FALSE)</f>
        <v>#N/A</v>
      </c>
      <c r="C736" s="11" t="e">
        <f>VLOOKUP($A736,Points!$B$2:$U$1000,6,FALSE)</f>
        <v>#N/A</v>
      </c>
      <c r="D736" s="11" t="e">
        <f>VLOOKUP($A736,Points!$B$2:$U$1000,7,FALSE)</f>
        <v>#N/A</v>
      </c>
      <c r="E736" s="11" t="e">
        <f>VLOOKUP($A736,Points!$B$2:$U$1000,8,FALSE)</f>
        <v>#N/A</v>
      </c>
      <c r="F736" s="11" t="e">
        <f>VLOOKUP($A736,Points!$B$2:$U$1000,9,FALSE)</f>
        <v>#N/A</v>
      </c>
      <c r="G736" s="11" t="e">
        <f>VLOOKUP($A736,Points!$B$2:$U$1000,10,FALSE)</f>
        <v>#N/A</v>
      </c>
      <c r="H736" s="11" t="e">
        <f>VLOOKUP($A736,Points!$B$2:$U$1000,12,FALSE)</f>
        <v>#N/A</v>
      </c>
      <c r="I736" s="11" t="e">
        <f>VLOOKUP($A736,Points!$B$2:$U$1000,18,FALSE)</f>
        <v>#N/A</v>
      </c>
      <c r="J736" s="11" t="e">
        <f>VLOOKUP(A736,HitBlock!$B$2:$I$1000,6,FALSE)</f>
        <v>#N/A</v>
      </c>
      <c r="K736" s="11" t="e">
        <f>VLOOKUP(A736,HitBlock!$B$2:$I$1000,8,FALSE)</f>
        <v>#N/A</v>
      </c>
      <c r="L736" s="33" t="e">
        <f>VLOOKUP($A736,Points!$B$2:$U$1000,20,FALSE)</f>
        <v>#N/A</v>
      </c>
    </row>
    <row r="737" spans="1:12" x14ac:dyDescent="0.25">
      <c r="A737" s="4" t="s">
        <v>710</v>
      </c>
      <c r="B737" s="11" t="e">
        <f>VLOOKUP(A737,Points!$B$2:$U$1000,5,FALSE)</f>
        <v>#N/A</v>
      </c>
      <c r="C737" s="11" t="e">
        <f>VLOOKUP($A737,Points!$B$2:$U$1000,6,FALSE)</f>
        <v>#N/A</v>
      </c>
      <c r="D737" s="11" t="e">
        <f>VLOOKUP($A737,Points!$B$2:$U$1000,7,FALSE)</f>
        <v>#N/A</v>
      </c>
      <c r="E737" s="11" t="e">
        <f>VLOOKUP($A737,Points!$B$2:$U$1000,8,FALSE)</f>
        <v>#N/A</v>
      </c>
      <c r="F737" s="11" t="e">
        <f>VLOOKUP($A737,Points!$B$2:$U$1000,9,FALSE)</f>
        <v>#N/A</v>
      </c>
      <c r="G737" s="11" t="e">
        <f>VLOOKUP($A737,Points!$B$2:$U$1000,10,FALSE)</f>
        <v>#N/A</v>
      </c>
      <c r="H737" s="11" t="e">
        <f>VLOOKUP($A737,Points!$B$2:$U$1000,12,FALSE)</f>
        <v>#N/A</v>
      </c>
      <c r="I737" s="11" t="e">
        <f>VLOOKUP($A737,Points!$B$2:$U$1000,18,FALSE)</f>
        <v>#N/A</v>
      </c>
      <c r="J737" s="11" t="e">
        <f>VLOOKUP(A737,HitBlock!$B$2:$I$1000,6,FALSE)</f>
        <v>#N/A</v>
      </c>
      <c r="K737" s="11" t="e">
        <f>VLOOKUP(A737,HitBlock!$B$2:$I$1000,8,FALSE)</f>
        <v>#N/A</v>
      </c>
      <c r="L737" s="33" t="e">
        <f>VLOOKUP($A737,Points!$B$2:$U$1000,20,FALSE)</f>
        <v>#N/A</v>
      </c>
    </row>
    <row r="738" spans="1:12" x14ac:dyDescent="0.25">
      <c r="A738" s="4" t="s">
        <v>640</v>
      </c>
      <c r="B738" s="11" t="e">
        <f>VLOOKUP(A738,Points!$B$2:$U$1000,5,FALSE)</f>
        <v>#N/A</v>
      </c>
      <c r="C738" s="11" t="e">
        <f>VLOOKUP($A738,Points!$B$2:$U$1000,6,FALSE)</f>
        <v>#N/A</v>
      </c>
      <c r="D738" s="11" t="e">
        <f>VLOOKUP($A738,Points!$B$2:$U$1000,7,FALSE)</f>
        <v>#N/A</v>
      </c>
      <c r="E738" s="11" t="e">
        <f>VLOOKUP($A738,Points!$B$2:$U$1000,8,FALSE)</f>
        <v>#N/A</v>
      </c>
      <c r="F738" s="11" t="e">
        <f>VLOOKUP($A738,Points!$B$2:$U$1000,9,FALSE)</f>
        <v>#N/A</v>
      </c>
      <c r="G738" s="11" t="e">
        <f>VLOOKUP($A738,Points!$B$2:$U$1000,10,FALSE)</f>
        <v>#N/A</v>
      </c>
      <c r="H738" s="11" t="e">
        <f>VLOOKUP($A738,Points!$B$2:$U$1000,12,FALSE)</f>
        <v>#N/A</v>
      </c>
      <c r="I738" s="11" t="e">
        <f>VLOOKUP($A738,Points!$B$2:$U$1000,18,FALSE)</f>
        <v>#N/A</v>
      </c>
      <c r="J738" s="11" t="e">
        <f>VLOOKUP(A738,HitBlock!$B$2:$I$1000,6,FALSE)</f>
        <v>#N/A</v>
      </c>
      <c r="K738" s="11" t="e">
        <f>VLOOKUP(A738,HitBlock!$B$2:$I$1000,8,FALSE)</f>
        <v>#N/A</v>
      </c>
      <c r="L738" s="33" t="e">
        <f>VLOOKUP($A738,Points!$B$2:$U$1000,20,FALSE)</f>
        <v>#N/A</v>
      </c>
    </row>
    <row r="739" spans="1:12" x14ac:dyDescent="0.25">
      <c r="A739" s="4" t="s">
        <v>829</v>
      </c>
      <c r="B739" s="11" t="e">
        <f>VLOOKUP(A739,Points!$B$2:$U$1000,5,FALSE)</f>
        <v>#N/A</v>
      </c>
      <c r="C739" s="11" t="e">
        <f>VLOOKUP($A739,Points!$B$2:$U$1000,6,FALSE)</f>
        <v>#N/A</v>
      </c>
      <c r="D739" s="11" t="e">
        <f>VLOOKUP($A739,Points!$B$2:$U$1000,7,FALSE)</f>
        <v>#N/A</v>
      </c>
      <c r="E739" s="11" t="e">
        <f>VLOOKUP($A739,Points!$B$2:$U$1000,8,FALSE)</f>
        <v>#N/A</v>
      </c>
      <c r="F739" s="11" t="e">
        <f>VLOOKUP($A739,Points!$B$2:$U$1000,9,FALSE)</f>
        <v>#N/A</v>
      </c>
      <c r="G739" s="11" t="e">
        <f>VLOOKUP($A739,Points!$B$2:$U$1000,10,FALSE)</f>
        <v>#N/A</v>
      </c>
      <c r="H739" s="11" t="e">
        <f>VLOOKUP($A739,Points!$B$2:$U$1000,12,FALSE)</f>
        <v>#N/A</v>
      </c>
      <c r="I739" s="11" t="e">
        <f>VLOOKUP($A739,Points!$B$2:$U$1000,18,FALSE)</f>
        <v>#N/A</v>
      </c>
      <c r="J739" s="11" t="e">
        <f>VLOOKUP(A739,HitBlock!$B$2:$I$1000,6,FALSE)</f>
        <v>#N/A</v>
      </c>
      <c r="K739" s="11" t="e">
        <f>VLOOKUP(A739,HitBlock!$B$2:$I$1000,8,FALSE)</f>
        <v>#N/A</v>
      </c>
      <c r="L739" s="33" t="e">
        <f>VLOOKUP($A739,Points!$B$2:$U$1000,20,FALSE)</f>
        <v>#N/A</v>
      </c>
    </row>
    <row r="740" spans="1:12" x14ac:dyDescent="0.25">
      <c r="A740" s="4" t="s">
        <v>791</v>
      </c>
      <c r="B740" s="11" t="e">
        <f>VLOOKUP(A740,Points!$B$2:$U$1000,5,FALSE)</f>
        <v>#N/A</v>
      </c>
      <c r="C740" s="11" t="e">
        <f>VLOOKUP($A740,Points!$B$2:$U$1000,6,FALSE)</f>
        <v>#N/A</v>
      </c>
      <c r="D740" s="11" t="e">
        <f>VLOOKUP($A740,Points!$B$2:$U$1000,7,FALSE)</f>
        <v>#N/A</v>
      </c>
      <c r="E740" s="11" t="e">
        <f>VLOOKUP($A740,Points!$B$2:$U$1000,8,FALSE)</f>
        <v>#N/A</v>
      </c>
      <c r="F740" s="11" t="e">
        <f>VLOOKUP($A740,Points!$B$2:$U$1000,9,FALSE)</f>
        <v>#N/A</v>
      </c>
      <c r="G740" s="11" t="e">
        <f>VLOOKUP($A740,Points!$B$2:$U$1000,10,FALSE)</f>
        <v>#N/A</v>
      </c>
      <c r="H740" s="11" t="e">
        <f>VLOOKUP($A740,Points!$B$2:$U$1000,12,FALSE)</f>
        <v>#N/A</v>
      </c>
      <c r="I740" s="11" t="e">
        <f>VLOOKUP($A740,Points!$B$2:$U$1000,18,FALSE)</f>
        <v>#N/A</v>
      </c>
      <c r="J740" s="11" t="e">
        <f>VLOOKUP(A740,HitBlock!$B$2:$I$1000,6,FALSE)</f>
        <v>#N/A</v>
      </c>
      <c r="K740" s="11" t="e">
        <f>VLOOKUP(A740,HitBlock!$B$2:$I$1000,8,FALSE)</f>
        <v>#N/A</v>
      </c>
      <c r="L740" s="33" t="e">
        <f>VLOOKUP($A740,Points!$B$2:$U$1000,20,FALSE)</f>
        <v>#N/A</v>
      </c>
    </row>
    <row r="741" spans="1:12" x14ac:dyDescent="0.25">
      <c r="A741" s="4" t="s">
        <v>877</v>
      </c>
      <c r="B741" s="11" t="e">
        <f>VLOOKUP(A741,Points!$B$2:$U$1000,5,FALSE)</f>
        <v>#N/A</v>
      </c>
      <c r="C741" s="11" t="e">
        <f>VLOOKUP($A741,Points!$B$2:$U$1000,6,FALSE)</f>
        <v>#N/A</v>
      </c>
      <c r="D741" s="11" t="e">
        <f>VLOOKUP($A741,Points!$B$2:$U$1000,7,FALSE)</f>
        <v>#N/A</v>
      </c>
      <c r="E741" s="11" t="e">
        <f>VLOOKUP($A741,Points!$B$2:$U$1000,8,FALSE)</f>
        <v>#N/A</v>
      </c>
      <c r="F741" s="11" t="e">
        <f>VLOOKUP($A741,Points!$B$2:$U$1000,9,FALSE)</f>
        <v>#N/A</v>
      </c>
      <c r="G741" s="11" t="e">
        <f>VLOOKUP($A741,Points!$B$2:$U$1000,10,FALSE)</f>
        <v>#N/A</v>
      </c>
      <c r="H741" s="11" t="e">
        <f>VLOOKUP($A741,Points!$B$2:$U$1000,12,FALSE)</f>
        <v>#N/A</v>
      </c>
      <c r="I741" s="11" t="e">
        <f>VLOOKUP($A741,Points!$B$2:$U$1000,18,FALSE)</f>
        <v>#N/A</v>
      </c>
      <c r="J741" s="11" t="e">
        <f>VLOOKUP(A741,HitBlock!$B$2:$I$1000,6,FALSE)</f>
        <v>#N/A</v>
      </c>
      <c r="K741" s="11" t="e">
        <f>VLOOKUP(A741,HitBlock!$B$2:$I$1000,8,FALSE)</f>
        <v>#N/A</v>
      </c>
      <c r="L741" s="33" t="e">
        <f>VLOOKUP($A741,Points!$B$2:$U$1000,20,FALSE)</f>
        <v>#N/A</v>
      </c>
    </row>
    <row r="742" spans="1:12" x14ac:dyDescent="0.25">
      <c r="A742" s="4" t="s">
        <v>603</v>
      </c>
      <c r="B742" s="11" t="e">
        <f>VLOOKUP(A742,Points!$B$2:$U$1000,5,FALSE)</f>
        <v>#N/A</v>
      </c>
      <c r="C742" s="11" t="e">
        <f>VLOOKUP($A742,Points!$B$2:$U$1000,6,FALSE)</f>
        <v>#N/A</v>
      </c>
      <c r="D742" s="11" t="e">
        <f>VLOOKUP($A742,Points!$B$2:$U$1000,7,FALSE)</f>
        <v>#N/A</v>
      </c>
      <c r="E742" s="11" t="e">
        <f>VLOOKUP($A742,Points!$B$2:$U$1000,8,FALSE)</f>
        <v>#N/A</v>
      </c>
      <c r="F742" s="11" t="e">
        <f>VLOOKUP($A742,Points!$B$2:$U$1000,9,FALSE)</f>
        <v>#N/A</v>
      </c>
      <c r="G742" s="11" t="e">
        <f>VLOOKUP($A742,Points!$B$2:$U$1000,10,FALSE)</f>
        <v>#N/A</v>
      </c>
      <c r="H742" s="11" t="e">
        <f>VLOOKUP($A742,Points!$B$2:$U$1000,12,FALSE)</f>
        <v>#N/A</v>
      </c>
      <c r="I742" s="11" t="e">
        <f>VLOOKUP($A742,Points!$B$2:$U$1000,18,FALSE)</f>
        <v>#N/A</v>
      </c>
      <c r="J742" s="11" t="e">
        <f>VLOOKUP(A742,HitBlock!$B$2:$I$1000,6,FALSE)</f>
        <v>#N/A</v>
      </c>
      <c r="K742" s="11" t="e">
        <f>VLOOKUP(A742,HitBlock!$B$2:$I$1000,8,FALSE)</f>
        <v>#N/A</v>
      </c>
      <c r="L742" s="33" t="e">
        <f>VLOOKUP($A742,Points!$B$2:$U$1000,20,FALSE)</f>
        <v>#N/A</v>
      </c>
    </row>
    <row r="743" spans="1:12" x14ac:dyDescent="0.25">
      <c r="A743" s="4" t="s">
        <v>629</v>
      </c>
      <c r="B743" s="11" t="e">
        <f>VLOOKUP(A743,Points!$B$2:$U$1000,5,FALSE)</f>
        <v>#N/A</v>
      </c>
      <c r="C743" s="11" t="e">
        <f>VLOOKUP($A743,Points!$B$2:$U$1000,6,FALSE)</f>
        <v>#N/A</v>
      </c>
      <c r="D743" s="11" t="e">
        <f>VLOOKUP($A743,Points!$B$2:$U$1000,7,FALSE)</f>
        <v>#N/A</v>
      </c>
      <c r="E743" s="11" t="e">
        <f>VLOOKUP($A743,Points!$B$2:$U$1000,8,FALSE)</f>
        <v>#N/A</v>
      </c>
      <c r="F743" s="11" t="e">
        <f>VLOOKUP($A743,Points!$B$2:$U$1000,9,FALSE)</f>
        <v>#N/A</v>
      </c>
      <c r="G743" s="11" t="e">
        <f>VLOOKUP($A743,Points!$B$2:$U$1000,10,FALSE)</f>
        <v>#N/A</v>
      </c>
      <c r="H743" s="11" t="e">
        <f>VLOOKUP($A743,Points!$B$2:$U$1000,12,FALSE)</f>
        <v>#N/A</v>
      </c>
      <c r="I743" s="11" t="e">
        <f>VLOOKUP($A743,Points!$B$2:$U$1000,18,FALSE)</f>
        <v>#N/A</v>
      </c>
      <c r="J743" s="11" t="e">
        <f>VLOOKUP(A743,HitBlock!$B$2:$I$1000,6,FALSE)</f>
        <v>#N/A</v>
      </c>
      <c r="K743" s="11" t="e">
        <f>VLOOKUP(A743,HitBlock!$B$2:$I$1000,8,FALSE)</f>
        <v>#N/A</v>
      </c>
      <c r="L743" s="33" t="e">
        <f>VLOOKUP($A743,Points!$B$2:$U$1000,20,FALSE)</f>
        <v>#N/A</v>
      </c>
    </row>
    <row r="744" spans="1:12" x14ac:dyDescent="0.25">
      <c r="A744" s="4" t="s">
        <v>552</v>
      </c>
      <c r="B744" s="11" t="e">
        <f>VLOOKUP(A744,Points!$B$2:$U$1000,5,FALSE)</f>
        <v>#N/A</v>
      </c>
      <c r="C744" s="11" t="e">
        <f>VLOOKUP($A744,Points!$B$2:$U$1000,6,FALSE)</f>
        <v>#N/A</v>
      </c>
      <c r="D744" s="11" t="e">
        <f>VLOOKUP($A744,Points!$B$2:$U$1000,7,FALSE)</f>
        <v>#N/A</v>
      </c>
      <c r="E744" s="11" t="e">
        <f>VLOOKUP($A744,Points!$B$2:$U$1000,8,FALSE)</f>
        <v>#N/A</v>
      </c>
      <c r="F744" s="11" t="e">
        <f>VLOOKUP($A744,Points!$B$2:$U$1000,9,FALSE)</f>
        <v>#N/A</v>
      </c>
      <c r="G744" s="11" t="e">
        <f>VLOOKUP($A744,Points!$B$2:$U$1000,10,FALSE)</f>
        <v>#N/A</v>
      </c>
      <c r="H744" s="11" t="e">
        <f>VLOOKUP($A744,Points!$B$2:$U$1000,12,FALSE)</f>
        <v>#N/A</v>
      </c>
      <c r="I744" s="11" t="e">
        <f>VLOOKUP($A744,Points!$B$2:$U$1000,18,FALSE)</f>
        <v>#N/A</v>
      </c>
      <c r="J744" s="11" t="e">
        <f>VLOOKUP(A744,HitBlock!$B$2:$I$1000,6,FALSE)</f>
        <v>#N/A</v>
      </c>
      <c r="K744" s="11" t="e">
        <f>VLOOKUP(A744,HitBlock!$B$2:$I$1000,8,FALSE)</f>
        <v>#N/A</v>
      </c>
      <c r="L744" s="33" t="e">
        <f>VLOOKUP($A744,Points!$B$2:$U$1000,20,FALSE)</f>
        <v>#N/A</v>
      </c>
    </row>
    <row r="745" spans="1:12" x14ac:dyDescent="0.25">
      <c r="A745" s="4" t="s">
        <v>1093</v>
      </c>
      <c r="B745" s="11" t="e">
        <f>VLOOKUP(A745,Points!$B$2:$U$1000,5,FALSE)</f>
        <v>#N/A</v>
      </c>
      <c r="C745" s="11" t="e">
        <f>VLOOKUP($A745,Points!$B$2:$U$1000,6,FALSE)</f>
        <v>#N/A</v>
      </c>
      <c r="D745" s="11" t="e">
        <f>VLOOKUP($A745,Points!$B$2:$U$1000,7,FALSE)</f>
        <v>#N/A</v>
      </c>
      <c r="E745" s="11" t="e">
        <f>VLOOKUP($A745,Points!$B$2:$U$1000,8,FALSE)</f>
        <v>#N/A</v>
      </c>
      <c r="F745" s="11" t="e">
        <f>VLOOKUP($A745,Points!$B$2:$U$1000,9,FALSE)</f>
        <v>#N/A</v>
      </c>
      <c r="G745" s="11" t="e">
        <f>VLOOKUP($A745,Points!$B$2:$U$1000,10,FALSE)</f>
        <v>#N/A</v>
      </c>
      <c r="H745" s="11" t="e">
        <f>VLOOKUP($A745,Points!$B$2:$U$1000,12,FALSE)</f>
        <v>#N/A</v>
      </c>
      <c r="I745" s="11" t="e">
        <f>VLOOKUP($A745,Points!$B$2:$U$1000,18,FALSE)</f>
        <v>#N/A</v>
      </c>
      <c r="J745" s="11" t="e">
        <f>VLOOKUP(A745,HitBlock!$B$2:$I$1000,6,FALSE)</f>
        <v>#N/A</v>
      </c>
      <c r="K745" s="11" t="e">
        <f>VLOOKUP(A745,HitBlock!$B$2:$I$1000,8,FALSE)</f>
        <v>#N/A</v>
      </c>
      <c r="L745" s="33" t="e">
        <f>VLOOKUP($A745,Points!$B$2:$U$1000,20,FALSE)</f>
        <v>#N/A</v>
      </c>
    </row>
    <row r="746" spans="1:12" x14ac:dyDescent="0.25">
      <c r="A746" s="4" t="s">
        <v>600</v>
      </c>
      <c r="B746" s="11" t="e">
        <f>VLOOKUP(A746,Points!$B$2:$U$1000,5,FALSE)</f>
        <v>#N/A</v>
      </c>
      <c r="C746" s="11" t="e">
        <f>VLOOKUP($A746,Points!$B$2:$U$1000,6,FALSE)</f>
        <v>#N/A</v>
      </c>
      <c r="D746" s="11" t="e">
        <f>VLOOKUP($A746,Points!$B$2:$U$1000,7,FALSE)</f>
        <v>#N/A</v>
      </c>
      <c r="E746" s="11" t="e">
        <f>VLOOKUP($A746,Points!$B$2:$U$1000,8,FALSE)</f>
        <v>#N/A</v>
      </c>
      <c r="F746" s="11" t="e">
        <f>VLOOKUP($A746,Points!$B$2:$U$1000,9,FALSE)</f>
        <v>#N/A</v>
      </c>
      <c r="G746" s="11" t="e">
        <f>VLOOKUP($A746,Points!$B$2:$U$1000,10,FALSE)</f>
        <v>#N/A</v>
      </c>
      <c r="H746" s="11" t="e">
        <f>VLOOKUP($A746,Points!$B$2:$U$1000,12,FALSE)</f>
        <v>#N/A</v>
      </c>
      <c r="I746" s="11" t="e">
        <f>VLOOKUP($A746,Points!$B$2:$U$1000,18,FALSE)</f>
        <v>#N/A</v>
      </c>
      <c r="J746" s="11" t="e">
        <f>VLOOKUP(A746,HitBlock!$B$2:$I$1000,6,FALSE)</f>
        <v>#N/A</v>
      </c>
      <c r="K746" s="11" t="e">
        <f>VLOOKUP(A746,HitBlock!$B$2:$I$1000,8,FALSE)</f>
        <v>#N/A</v>
      </c>
      <c r="L746" s="33" t="e">
        <f>VLOOKUP($A746,Points!$B$2:$U$1000,20,FALSE)</f>
        <v>#N/A</v>
      </c>
    </row>
    <row r="747" spans="1:12" x14ac:dyDescent="0.25">
      <c r="A747" s="4" t="s">
        <v>1094</v>
      </c>
      <c r="B747" s="11" t="e">
        <f>VLOOKUP(A747,Points!$B$2:$U$1000,5,FALSE)</f>
        <v>#N/A</v>
      </c>
      <c r="C747" s="11" t="e">
        <f>VLOOKUP($A747,Points!$B$2:$U$1000,6,FALSE)</f>
        <v>#N/A</v>
      </c>
      <c r="D747" s="11" t="e">
        <f>VLOOKUP($A747,Points!$B$2:$U$1000,7,FALSE)</f>
        <v>#N/A</v>
      </c>
      <c r="E747" s="11" t="e">
        <f>VLOOKUP($A747,Points!$B$2:$U$1000,8,FALSE)</f>
        <v>#N/A</v>
      </c>
      <c r="F747" s="11" t="e">
        <f>VLOOKUP($A747,Points!$B$2:$U$1000,9,FALSE)</f>
        <v>#N/A</v>
      </c>
      <c r="G747" s="11" t="e">
        <f>VLOOKUP($A747,Points!$B$2:$U$1000,10,FALSE)</f>
        <v>#N/A</v>
      </c>
      <c r="H747" s="11" t="e">
        <f>VLOOKUP($A747,Points!$B$2:$U$1000,12,FALSE)</f>
        <v>#N/A</v>
      </c>
      <c r="I747" s="11" t="e">
        <f>VLOOKUP($A747,Points!$B$2:$U$1000,18,FALSE)</f>
        <v>#N/A</v>
      </c>
      <c r="J747" s="11" t="e">
        <f>VLOOKUP(A747,HitBlock!$B$2:$I$1000,6,FALSE)</f>
        <v>#N/A</v>
      </c>
      <c r="K747" s="11" t="e">
        <f>VLOOKUP(A747,HitBlock!$B$2:$I$1000,8,FALSE)</f>
        <v>#N/A</v>
      </c>
      <c r="L747" s="33" t="e">
        <f>VLOOKUP($A747,Points!$B$2:$U$1000,20,FALSE)</f>
        <v>#N/A</v>
      </c>
    </row>
    <row r="748" spans="1:12" x14ac:dyDescent="0.25">
      <c r="A748" s="4" t="s">
        <v>863</v>
      </c>
      <c r="B748" s="11" t="e">
        <f>VLOOKUP(A748,Points!$B$2:$U$1000,5,FALSE)</f>
        <v>#N/A</v>
      </c>
      <c r="C748" s="11" t="e">
        <f>VLOOKUP($A748,Points!$B$2:$U$1000,6,FALSE)</f>
        <v>#N/A</v>
      </c>
      <c r="D748" s="11" t="e">
        <f>VLOOKUP($A748,Points!$B$2:$U$1000,7,FALSE)</f>
        <v>#N/A</v>
      </c>
      <c r="E748" s="11" t="e">
        <f>VLOOKUP($A748,Points!$B$2:$U$1000,8,FALSE)</f>
        <v>#N/A</v>
      </c>
      <c r="F748" s="11" t="e">
        <f>VLOOKUP($A748,Points!$B$2:$U$1000,9,FALSE)</f>
        <v>#N/A</v>
      </c>
      <c r="G748" s="11" t="e">
        <f>VLOOKUP($A748,Points!$B$2:$U$1000,10,FALSE)</f>
        <v>#N/A</v>
      </c>
      <c r="H748" s="11" t="e">
        <f>VLOOKUP($A748,Points!$B$2:$U$1000,12,FALSE)</f>
        <v>#N/A</v>
      </c>
      <c r="I748" s="11" t="e">
        <f>VLOOKUP($A748,Points!$B$2:$U$1000,18,FALSE)</f>
        <v>#N/A</v>
      </c>
      <c r="J748" s="11" t="e">
        <f>VLOOKUP(A748,HitBlock!$B$2:$I$1000,6,FALSE)</f>
        <v>#N/A</v>
      </c>
      <c r="K748" s="11" t="e">
        <f>VLOOKUP(A748,HitBlock!$B$2:$I$1000,8,FALSE)</f>
        <v>#N/A</v>
      </c>
      <c r="L748" s="33" t="e">
        <f>VLOOKUP($A748,Points!$B$2:$U$1000,20,FALSE)</f>
        <v>#N/A</v>
      </c>
    </row>
    <row r="749" spans="1:12" x14ac:dyDescent="0.25">
      <c r="A749" s="4" t="s">
        <v>1095</v>
      </c>
      <c r="B749" s="11" t="e">
        <f>VLOOKUP(A749,Points!$B$2:$U$1000,5,FALSE)</f>
        <v>#N/A</v>
      </c>
      <c r="C749" s="11" t="e">
        <f>VLOOKUP($A749,Points!$B$2:$U$1000,6,FALSE)</f>
        <v>#N/A</v>
      </c>
      <c r="D749" s="11" t="e">
        <f>VLOOKUP($A749,Points!$B$2:$U$1000,7,FALSE)</f>
        <v>#N/A</v>
      </c>
      <c r="E749" s="11" t="e">
        <f>VLOOKUP($A749,Points!$B$2:$U$1000,8,FALSE)</f>
        <v>#N/A</v>
      </c>
      <c r="F749" s="11" t="e">
        <f>VLOOKUP($A749,Points!$B$2:$U$1000,9,FALSE)</f>
        <v>#N/A</v>
      </c>
      <c r="G749" s="11" t="e">
        <f>VLOOKUP($A749,Points!$B$2:$U$1000,10,FALSE)</f>
        <v>#N/A</v>
      </c>
      <c r="H749" s="11" t="e">
        <f>VLOOKUP($A749,Points!$B$2:$U$1000,12,FALSE)</f>
        <v>#N/A</v>
      </c>
      <c r="I749" s="11" t="e">
        <f>VLOOKUP($A749,Points!$B$2:$U$1000,18,FALSE)</f>
        <v>#N/A</v>
      </c>
      <c r="J749" s="11" t="e">
        <f>VLOOKUP(A749,HitBlock!$B$2:$I$1000,6,FALSE)</f>
        <v>#N/A</v>
      </c>
      <c r="K749" s="11" t="e">
        <f>VLOOKUP(A749,HitBlock!$B$2:$I$1000,8,FALSE)</f>
        <v>#N/A</v>
      </c>
      <c r="L749" s="33" t="e">
        <f>VLOOKUP($A749,Points!$B$2:$U$1000,20,FALSE)</f>
        <v>#N/A</v>
      </c>
    </row>
    <row r="750" spans="1:12" x14ac:dyDescent="0.25">
      <c r="A750" s="4" t="s">
        <v>407</v>
      </c>
      <c r="B750" s="11" t="e">
        <f>VLOOKUP(A750,Points!$B$2:$U$1000,5,FALSE)</f>
        <v>#N/A</v>
      </c>
      <c r="C750" s="11" t="e">
        <f>VLOOKUP($A750,Points!$B$2:$U$1000,6,FALSE)</f>
        <v>#N/A</v>
      </c>
      <c r="D750" s="11" t="e">
        <f>VLOOKUP($A750,Points!$B$2:$U$1000,7,FALSE)</f>
        <v>#N/A</v>
      </c>
      <c r="E750" s="11" t="e">
        <f>VLOOKUP($A750,Points!$B$2:$U$1000,8,FALSE)</f>
        <v>#N/A</v>
      </c>
      <c r="F750" s="11" t="e">
        <f>VLOOKUP($A750,Points!$B$2:$U$1000,9,FALSE)</f>
        <v>#N/A</v>
      </c>
      <c r="G750" s="11" t="e">
        <f>VLOOKUP($A750,Points!$B$2:$U$1000,10,FALSE)</f>
        <v>#N/A</v>
      </c>
      <c r="H750" s="11" t="e">
        <f>VLOOKUP($A750,Points!$B$2:$U$1000,12,FALSE)</f>
        <v>#N/A</v>
      </c>
      <c r="I750" s="11" t="e">
        <f>VLOOKUP($A750,Points!$B$2:$U$1000,18,FALSE)</f>
        <v>#N/A</v>
      </c>
      <c r="J750" s="11" t="e">
        <f>VLOOKUP(A750,HitBlock!$B$2:$I$1000,6,FALSE)</f>
        <v>#N/A</v>
      </c>
      <c r="K750" s="11" t="e">
        <f>VLOOKUP(A750,HitBlock!$B$2:$I$1000,8,FALSE)</f>
        <v>#N/A</v>
      </c>
      <c r="L750" s="33" t="e">
        <f>VLOOKUP($A750,Points!$B$2:$U$1000,20,FALSE)</f>
        <v>#N/A</v>
      </c>
    </row>
    <row r="751" spans="1:12" x14ac:dyDescent="0.25">
      <c r="A751" s="4" t="s">
        <v>636</v>
      </c>
      <c r="B751" s="11" t="e">
        <f>VLOOKUP(A751,Points!$B$2:$U$1000,5,FALSE)</f>
        <v>#N/A</v>
      </c>
      <c r="C751" s="11" t="e">
        <f>VLOOKUP($A751,Points!$B$2:$U$1000,6,FALSE)</f>
        <v>#N/A</v>
      </c>
      <c r="D751" s="11" t="e">
        <f>VLOOKUP($A751,Points!$B$2:$U$1000,7,FALSE)</f>
        <v>#N/A</v>
      </c>
      <c r="E751" s="11" t="e">
        <f>VLOOKUP($A751,Points!$B$2:$U$1000,8,FALSE)</f>
        <v>#N/A</v>
      </c>
      <c r="F751" s="11" t="e">
        <f>VLOOKUP($A751,Points!$B$2:$U$1000,9,FALSE)</f>
        <v>#N/A</v>
      </c>
      <c r="G751" s="11" t="e">
        <f>VLOOKUP($A751,Points!$B$2:$U$1000,10,FALSE)</f>
        <v>#N/A</v>
      </c>
      <c r="H751" s="11" t="e">
        <f>VLOOKUP($A751,Points!$B$2:$U$1000,12,FALSE)</f>
        <v>#N/A</v>
      </c>
      <c r="I751" s="11" t="e">
        <f>VLOOKUP($A751,Points!$B$2:$U$1000,18,FALSE)</f>
        <v>#N/A</v>
      </c>
      <c r="J751" s="11" t="e">
        <f>VLOOKUP(A751,HitBlock!$B$2:$I$1000,6,FALSE)</f>
        <v>#N/A</v>
      </c>
      <c r="K751" s="11" t="e">
        <f>VLOOKUP(A751,HitBlock!$B$2:$I$1000,8,FALSE)</f>
        <v>#N/A</v>
      </c>
      <c r="L751" s="33" t="e">
        <f>VLOOKUP($A751,Points!$B$2:$U$1000,20,FALSE)</f>
        <v>#N/A</v>
      </c>
    </row>
    <row r="752" spans="1:12" x14ac:dyDescent="0.25">
      <c r="A752" s="4" t="s">
        <v>795</v>
      </c>
      <c r="B752" s="11" t="e">
        <f>VLOOKUP(A752,Points!$B$2:$U$1000,5,FALSE)</f>
        <v>#N/A</v>
      </c>
      <c r="C752" s="11" t="e">
        <f>VLOOKUP($A752,Points!$B$2:$U$1000,6,FALSE)</f>
        <v>#N/A</v>
      </c>
      <c r="D752" s="11" t="e">
        <f>VLOOKUP($A752,Points!$B$2:$U$1000,7,FALSE)</f>
        <v>#N/A</v>
      </c>
      <c r="E752" s="11" t="e">
        <f>VLOOKUP($A752,Points!$B$2:$U$1000,8,FALSE)</f>
        <v>#N/A</v>
      </c>
      <c r="F752" s="11" t="e">
        <f>VLOOKUP($A752,Points!$B$2:$U$1000,9,FALSE)</f>
        <v>#N/A</v>
      </c>
      <c r="G752" s="11" t="e">
        <f>VLOOKUP($A752,Points!$B$2:$U$1000,10,FALSE)</f>
        <v>#N/A</v>
      </c>
      <c r="H752" s="11" t="e">
        <f>VLOOKUP($A752,Points!$B$2:$U$1000,12,FALSE)</f>
        <v>#N/A</v>
      </c>
      <c r="I752" s="11" t="e">
        <f>VLOOKUP($A752,Points!$B$2:$U$1000,18,FALSE)</f>
        <v>#N/A</v>
      </c>
      <c r="J752" s="11" t="e">
        <f>VLOOKUP(A752,HitBlock!$B$2:$I$1000,6,FALSE)</f>
        <v>#N/A</v>
      </c>
      <c r="K752" s="11" t="e">
        <f>VLOOKUP(A752,HitBlock!$B$2:$I$1000,8,FALSE)</f>
        <v>#N/A</v>
      </c>
      <c r="L752" s="33" t="e">
        <f>VLOOKUP($A752,Points!$B$2:$U$1000,20,FALSE)</f>
        <v>#N/A</v>
      </c>
    </row>
    <row r="753" spans="1:12" x14ac:dyDescent="0.25">
      <c r="A753" s="4" t="s">
        <v>680</v>
      </c>
      <c r="B753" s="11" t="e">
        <f>VLOOKUP(A753,Points!$B$2:$U$1000,5,FALSE)</f>
        <v>#N/A</v>
      </c>
      <c r="C753" s="11" t="e">
        <f>VLOOKUP($A753,Points!$B$2:$U$1000,6,FALSE)</f>
        <v>#N/A</v>
      </c>
      <c r="D753" s="11" t="e">
        <f>VLOOKUP($A753,Points!$B$2:$U$1000,7,FALSE)</f>
        <v>#N/A</v>
      </c>
      <c r="E753" s="11" t="e">
        <f>VLOOKUP($A753,Points!$B$2:$U$1000,8,FALSE)</f>
        <v>#N/A</v>
      </c>
      <c r="F753" s="11" t="e">
        <f>VLOOKUP($A753,Points!$B$2:$U$1000,9,FALSE)</f>
        <v>#N/A</v>
      </c>
      <c r="G753" s="11" t="e">
        <f>VLOOKUP($A753,Points!$B$2:$U$1000,10,FALSE)</f>
        <v>#N/A</v>
      </c>
      <c r="H753" s="11" t="e">
        <f>VLOOKUP($A753,Points!$B$2:$U$1000,12,FALSE)</f>
        <v>#N/A</v>
      </c>
      <c r="I753" s="11" t="e">
        <f>VLOOKUP($A753,Points!$B$2:$U$1000,18,FALSE)</f>
        <v>#N/A</v>
      </c>
      <c r="J753" s="11" t="e">
        <f>VLOOKUP(A753,HitBlock!$B$2:$I$1000,6,FALSE)</f>
        <v>#N/A</v>
      </c>
      <c r="K753" s="11" t="e">
        <f>VLOOKUP(A753,HitBlock!$B$2:$I$1000,8,FALSE)</f>
        <v>#N/A</v>
      </c>
      <c r="L753" s="33" t="e">
        <f>VLOOKUP($A753,Points!$B$2:$U$1000,20,FALSE)</f>
        <v>#N/A</v>
      </c>
    </row>
    <row r="754" spans="1:12" x14ac:dyDescent="0.25">
      <c r="A754" s="4" t="s">
        <v>455</v>
      </c>
      <c r="B754" s="11" t="e">
        <f>VLOOKUP(A754,Points!$B$2:$U$1000,5,FALSE)</f>
        <v>#N/A</v>
      </c>
      <c r="C754" s="11" t="e">
        <f>VLOOKUP($A754,Points!$B$2:$U$1000,6,FALSE)</f>
        <v>#N/A</v>
      </c>
      <c r="D754" s="11" t="e">
        <f>VLOOKUP($A754,Points!$B$2:$U$1000,7,FALSE)</f>
        <v>#N/A</v>
      </c>
      <c r="E754" s="11" t="e">
        <f>VLOOKUP($A754,Points!$B$2:$U$1000,8,FALSE)</f>
        <v>#N/A</v>
      </c>
      <c r="F754" s="11" t="e">
        <f>VLOOKUP($A754,Points!$B$2:$U$1000,9,FALSE)</f>
        <v>#N/A</v>
      </c>
      <c r="G754" s="11" t="e">
        <f>VLOOKUP($A754,Points!$B$2:$U$1000,10,FALSE)</f>
        <v>#N/A</v>
      </c>
      <c r="H754" s="11" t="e">
        <f>VLOOKUP($A754,Points!$B$2:$U$1000,12,FALSE)</f>
        <v>#N/A</v>
      </c>
      <c r="I754" s="11" t="e">
        <f>VLOOKUP($A754,Points!$B$2:$U$1000,18,FALSE)</f>
        <v>#N/A</v>
      </c>
      <c r="J754" s="11" t="e">
        <f>VLOOKUP(A754,HitBlock!$B$2:$I$1000,6,FALSE)</f>
        <v>#N/A</v>
      </c>
      <c r="K754" s="11" t="e">
        <f>VLOOKUP(A754,HitBlock!$B$2:$I$1000,8,FALSE)</f>
        <v>#N/A</v>
      </c>
      <c r="L754" s="33" t="e">
        <f>VLOOKUP($A754,Points!$B$2:$U$1000,20,FALSE)</f>
        <v>#N/A</v>
      </c>
    </row>
    <row r="755" spans="1:12" x14ac:dyDescent="0.25">
      <c r="A755" s="4" t="s">
        <v>1096</v>
      </c>
      <c r="B755" s="11" t="e">
        <f>VLOOKUP(A755,Points!$B$2:$U$1000,5,FALSE)</f>
        <v>#N/A</v>
      </c>
      <c r="C755" s="11" t="e">
        <f>VLOOKUP($A755,Points!$B$2:$U$1000,6,FALSE)</f>
        <v>#N/A</v>
      </c>
      <c r="D755" s="11" t="e">
        <f>VLOOKUP($A755,Points!$B$2:$U$1000,7,FALSE)</f>
        <v>#N/A</v>
      </c>
      <c r="E755" s="11" t="e">
        <f>VLOOKUP($A755,Points!$B$2:$U$1000,8,FALSE)</f>
        <v>#N/A</v>
      </c>
      <c r="F755" s="11" t="e">
        <f>VLOOKUP($A755,Points!$B$2:$U$1000,9,FALSE)</f>
        <v>#N/A</v>
      </c>
      <c r="G755" s="11" t="e">
        <f>VLOOKUP($A755,Points!$B$2:$U$1000,10,FALSE)</f>
        <v>#N/A</v>
      </c>
      <c r="H755" s="11" t="e">
        <f>VLOOKUP($A755,Points!$B$2:$U$1000,12,FALSE)</f>
        <v>#N/A</v>
      </c>
      <c r="I755" s="11" t="e">
        <f>VLOOKUP($A755,Points!$B$2:$U$1000,18,FALSE)</f>
        <v>#N/A</v>
      </c>
      <c r="J755" s="11" t="e">
        <f>VLOOKUP(A755,HitBlock!$B$2:$I$1000,6,FALSE)</f>
        <v>#N/A</v>
      </c>
      <c r="K755" s="11" t="e">
        <f>VLOOKUP(A755,HitBlock!$B$2:$I$1000,8,FALSE)</f>
        <v>#N/A</v>
      </c>
      <c r="L755" s="33" t="e">
        <f>VLOOKUP($A755,Points!$B$2:$U$1000,20,FALSE)</f>
        <v>#N/A</v>
      </c>
    </row>
    <row r="756" spans="1:12" x14ac:dyDescent="0.25">
      <c r="A756" s="4" t="s">
        <v>772</v>
      </c>
      <c r="B756" s="11" t="e">
        <f>VLOOKUP(A756,Points!$B$2:$U$1000,5,FALSE)</f>
        <v>#N/A</v>
      </c>
      <c r="C756" s="11" t="e">
        <f>VLOOKUP($A756,Points!$B$2:$U$1000,6,FALSE)</f>
        <v>#N/A</v>
      </c>
      <c r="D756" s="11" t="e">
        <f>VLOOKUP($A756,Points!$B$2:$U$1000,7,FALSE)</f>
        <v>#N/A</v>
      </c>
      <c r="E756" s="11" t="e">
        <f>VLOOKUP($A756,Points!$B$2:$U$1000,8,FALSE)</f>
        <v>#N/A</v>
      </c>
      <c r="F756" s="11" t="e">
        <f>VLOOKUP($A756,Points!$B$2:$U$1000,9,FALSE)</f>
        <v>#N/A</v>
      </c>
      <c r="G756" s="11" t="e">
        <f>VLOOKUP($A756,Points!$B$2:$U$1000,10,FALSE)</f>
        <v>#N/A</v>
      </c>
      <c r="H756" s="11" t="e">
        <f>VLOOKUP($A756,Points!$B$2:$U$1000,12,FALSE)</f>
        <v>#N/A</v>
      </c>
      <c r="I756" s="11" t="e">
        <f>VLOOKUP($A756,Points!$B$2:$U$1000,18,FALSE)</f>
        <v>#N/A</v>
      </c>
      <c r="J756" s="11" t="e">
        <f>VLOOKUP(A756,HitBlock!$B$2:$I$1000,6,FALSE)</f>
        <v>#N/A</v>
      </c>
      <c r="K756" s="11" t="e">
        <f>VLOOKUP(A756,HitBlock!$B$2:$I$1000,8,FALSE)</f>
        <v>#N/A</v>
      </c>
      <c r="L756" s="33" t="e">
        <f>VLOOKUP($A756,Points!$B$2:$U$1000,20,FALSE)</f>
        <v>#N/A</v>
      </c>
    </row>
    <row r="757" spans="1:12" x14ac:dyDescent="0.25">
      <c r="A757" s="4" t="s">
        <v>669</v>
      </c>
      <c r="B757" s="11" t="e">
        <f>VLOOKUP(A757,Points!$B$2:$U$1000,5,FALSE)</f>
        <v>#N/A</v>
      </c>
      <c r="C757" s="11" t="e">
        <f>VLOOKUP($A757,Points!$B$2:$U$1000,6,FALSE)</f>
        <v>#N/A</v>
      </c>
      <c r="D757" s="11" t="e">
        <f>VLOOKUP($A757,Points!$B$2:$U$1000,7,FALSE)</f>
        <v>#N/A</v>
      </c>
      <c r="E757" s="11" t="e">
        <f>VLOOKUP($A757,Points!$B$2:$U$1000,8,FALSE)</f>
        <v>#N/A</v>
      </c>
      <c r="F757" s="11" t="e">
        <f>VLOOKUP($A757,Points!$B$2:$U$1000,9,FALSE)</f>
        <v>#N/A</v>
      </c>
      <c r="G757" s="11" t="e">
        <f>VLOOKUP($A757,Points!$B$2:$U$1000,10,FALSE)</f>
        <v>#N/A</v>
      </c>
      <c r="H757" s="11" t="e">
        <f>VLOOKUP($A757,Points!$B$2:$U$1000,12,FALSE)</f>
        <v>#N/A</v>
      </c>
      <c r="I757" s="11" t="e">
        <f>VLOOKUP($A757,Points!$B$2:$U$1000,18,FALSE)</f>
        <v>#N/A</v>
      </c>
      <c r="J757" s="11" t="e">
        <f>VLOOKUP(A757,HitBlock!$B$2:$I$1000,6,FALSE)</f>
        <v>#N/A</v>
      </c>
      <c r="K757" s="11" t="e">
        <f>VLOOKUP(A757,HitBlock!$B$2:$I$1000,8,FALSE)</f>
        <v>#N/A</v>
      </c>
      <c r="L757" s="33" t="e">
        <f>VLOOKUP($A757,Points!$B$2:$U$1000,20,FALSE)</f>
        <v>#N/A</v>
      </c>
    </row>
    <row r="758" spans="1:12" x14ac:dyDescent="0.25">
      <c r="A758" s="4" t="s">
        <v>762</v>
      </c>
      <c r="B758" s="11" t="e">
        <f>VLOOKUP(A758,Points!$B$2:$U$1000,5,FALSE)</f>
        <v>#N/A</v>
      </c>
      <c r="C758" s="11" t="e">
        <f>VLOOKUP($A758,Points!$B$2:$U$1000,6,FALSE)</f>
        <v>#N/A</v>
      </c>
      <c r="D758" s="11" t="e">
        <f>VLOOKUP($A758,Points!$B$2:$U$1000,7,FALSE)</f>
        <v>#N/A</v>
      </c>
      <c r="E758" s="11" t="e">
        <f>VLOOKUP($A758,Points!$B$2:$U$1000,8,FALSE)</f>
        <v>#N/A</v>
      </c>
      <c r="F758" s="11" t="e">
        <f>VLOOKUP($A758,Points!$B$2:$U$1000,9,FALSE)</f>
        <v>#N/A</v>
      </c>
      <c r="G758" s="11" t="e">
        <f>VLOOKUP($A758,Points!$B$2:$U$1000,10,FALSE)</f>
        <v>#N/A</v>
      </c>
      <c r="H758" s="11" t="e">
        <f>VLOOKUP($A758,Points!$B$2:$U$1000,12,FALSE)</f>
        <v>#N/A</v>
      </c>
      <c r="I758" s="11" t="e">
        <f>VLOOKUP($A758,Points!$B$2:$U$1000,18,FALSE)</f>
        <v>#N/A</v>
      </c>
      <c r="J758" s="11" t="e">
        <f>VLOOKUP(A758,HitBlock!$B$2:$I$1000,6,FALSE)</f>
        <v>#N/A</v>
      </c>
      <c r="K758" s="11" t="e">
        <f>VLOOKUP(A758,HitBlock!$B$2:$I$1000,8,FALSE)</f>
        <v>#N/A</v>
      </c>
      <c r="L758" s="33" t="e">
        <f>VLOOKUP($A758,Points!$B$2:$U$1000,20,FALSE)</f>
        <v>#N/A</v>
      </c>
    </row>
    <row r="759" spans="1:12" x14ac:dyDescent="0.25">
      <c r="A759" s="4" t="s">
        <v>822</v>
      </c>
      <c r="B759" s="11" t="e">
        <f>VLOOKUP(A759,Points!$B$2:$U$1000,5,FALSE)</f>
        <v>#N/A</v>
      </c>
      <c r="C759" s="11" t="e">
        <f>VLOOKUP($A759,Points!$B$2:$U$1000,6,FALSE)</f>
        <v>#N/A</v>
      </c>
      <c r="D759" s="11" t="e">
        <f>VLOOKUP($A759,Points!$B$2:$U$1000,7,FALSE)</f>
        <v>#N/A</v>
      </c>
      <c r="E759" s="11" t="e">
        <f>VLOOKUP($A759,Points!$B$2:$U$1000,8,FALSE)</f>
        <v>#N/A</v>
      </c>
      <c r="F759" s="11" t="e">
        <f>VLOOKUP($A759,Points!$B$2:$U$1000,9,FALSE)</f>
        <v>#N/A</v>
      </c>
      <c r="G759" s="11" t="e">
        <f>VLOOKUP($A759,Points!$B$2:$U$1000,10,FALSE)</f>
        <v>#N/A</v>
      </c>
      <c r="H759" s="11" t="e">
        <f>VLOOKUP($A759,Points!$B$2:$U$1000,12,FALSE)</f>
        <v>#N/A</v>
      </c>
      <c r="I759" s="11" t="e">
        <f>VLOOKUP($A759,Points!$B$2:$U$1000,18,FALSE)</f>
        <v>#N/A</v>
      </c>
      <c r="J759" s="11" t="e">
        <f>VLOOKUP(A759,HitBlock!$B$2:$I$1000,6,FALSE)</f>
        <v>#N/A</v>
      </c>
      <c r="K759" s="11" t="e">
        <f>VLOOKUP(A759,HitBlock!$B$2:$I$1000,8,FALSE)</f>
        <v>#N/A</v>
      </c>
      <c r="L759" s="33" t="e">
        <f>VLOOKUP($A759,Points!$B$2:$U$1000,20,FALSE)</f>
        <v>#N/A</v>
      </c>
    </row>
    <row r="760" spans="1:12" x14ac:dyDescent="0.25">
      <c r="A760" s="4" t="s">
        <v>609</v>
      </c>
      <c r="B760" s="11" t="e">
        <f>VLOOKUP(A760,Points!$B$2:$U$1000,5,FALSE)</f>
        <v>#N/A</v>
      </c>
      <c r="C760" s="11" t="e">
        <f>VLOOKUP($A760,Points!$B$2:$U$1000,6,FALSE)</f>
        <v>#N/A</v>
      </c>
      <c r="D760" s="11" t="e">
        <f>VLOOKUP($A760,Points!$B$2:$U$1000,7,FALSE)</f>
        <v>#N/A</v>
      </c>
      <c r="E760" s="11" t="e">
        <f>VLOOKUP($A760,Points!$B$2:$U$1000,8,FALSE)</f>
        <v>#N/A</v>
      </c>
      <c r="F760" s="11" t="e">
        <f>VLOOKUP($A760,Points!$B$2:$U$1000,9,FALSE)</f>
        <v>#N/A</v>
      </c>
      <c r="G760" s="11" t="e">
        <f>VLOOKUP($A760,Points!$B$2:$U$1000,10,FALSE)</f>
        <v>#N/A</v>
      </c>
      <c r="H760" s="11" t="e">
        <f>VLOOKUP($A760,Points!$B$2:$U$1000,12,FALSE)</f>
        <v>#N/A</v>
      </c>
      <c r="I760" s="11" t="e">
        <f>VLOOKUP($A760,Points!$B$2:$U$1000,18,FALSE)</f>
        <v>#N/A</v>
      </c>
      <c r="J760" s="11" t="e">
        <f>VLOOKUP(A760,HitBlock!$B$2:$I$1000,6,FALSE)</f>
        <v>#N/A</v>
      </c>
      <c r="K760" s="11" t="e">
        <f>VLOOKUP(A760,HitBlock!$B$2:$I$1000,8,FALSE)</f>
        <v>#N/A</v>
      </c>
      <c r="L760" s="33" t="e">
        <f>VLOOKUP($A760,Points!$B$2:$U$1000,20,FALSE)</f>
        <v>#N/A</v>
      </c>
    </row>
    <row r="761" spans="1:12" x14ac:dyDescent="0.25">
      <c r="A761" s="4" t="s">
        <v>559</v>
      </c>
      <c r="B761" s="11" t="e">
        <f>VLOOKUP(A761,Points!$B$2:$U$1000,5,FALSE)</f>
        <v>#N/A</v>
      </c>
      <c r="C761" s="11" t="e">
        <f>VLOOKUP($A761,Points!$B$2:$U$1000,6,FALSE)</f>
        <v>#N/A</v>
      </c>
      <c r="D761" s="11" t="e">
        <f>VLOOKUP($A761,Points!$B$2:$U$1000,7,FALSE)</f>
        <v>#N/A</v>
      </c>
      <c r="E761" s="11" t="e">
        <f>VLOOKUP($A761,Points!$B$2:$U$1000,8,FALSE)</f>
        <v>#N/A</v>
      </c>
      <c r="F761" s="11" t="e">
        <f>VLOOKUP($A761,Points!$B$2:$U$1000,9,FALSE)</f>
        <v>#N/A</v>
      </c>
      <c r="G761" s="11" t="e">
        <f>VLOOKUP($A761,Points!$B$2:$U$1000,10,FALSE)</f>
        <v>#N/A</v>
      </c>
      <c r="H761" s="11" t="e">
        <f>VLOOKUP($A761,Points!$B$2:$U$1000,12,FALSE)</f>
        <v>#N/A</v>
      </c>
      <c r="I761" s="11" t="e">
        <f>VLOOKUP($A761,Points!$B$2:$U$1000,18,FALSE)</f>
        <v>#N/A</v>
      </c>
      <c r="J761" s="11" t="e">
        <f>VLOOKUP(A761,HitBlock!$B$2:$I$1000,6,FALSE)</f>
        <v>#N/A</v>
      </c>
      <c r="K761" s="11" t="e">
        <f>VLOOKUP(A761,HitBlock!$B$2:$I$1000,8,FALSE)</f>
        <v>#N/A</v>
      </c>
      <c r="L761" s="33" t="e">
        <f>VLOOKUP($A761,Points!$B$2:$U$1000,20,FALSE)</f>
        <v>#N/A</v>
      </c>
    </row>
    <row r="762" spans="1:12" x14ac:dyDescent="0.25">
      <c r="A762" s="4" t="s">
        <v>846</v>
      </c>
      <c r="B762" s="11" t="e">
        <f>VLOOKUP(A762,Points!$B$2:$U$1000,5,FALSE)</f>
        <v>#N/A</v>
      </c>
      <c r="C762" s="11" t="e">
        <f>VLOOKUP($A762,Points!$B$2:$U$1000,6,FALSE)</f>
        <v>#N/A</v>
      </c>
      <c r="D762" s="11" t="e">
        <f>VLOOKUP($A762,Points!$B$2:$U$1000,7,FALSE)</f>
        <v>#N/A</v>
      </c>
      <c r="E762" s="11" t="e">
        <f>VLOOKUP($A762,Points!$B$2:$U$1000,8,FALSE)</f>
        <v>#N/A</v>
      </c>
      <c r="F762" s="11" t="e">
        <f>VLOOKUP($A762,Points!$B$2:$U$1000,9,FALSE)</f>
        <v>#N/A</v>
      </c>
      <c r="G762" s="11" t="e">
        <f>VLOOKUP($A762,Points!$B$2:$U$1000,10,FALSE)</f>
        <v>#N/A</v>
      </c>
      <c r="H762" s="11" t="e">
        <f>VLOOKUP($A762,Points!$B$2:$U$1000,12,FALSE)</f>
        <v>#N/A</v>
      </c>
      <c r="I762" s="11" t="e">
        <f>VLOOKUP($A762,Points!$B$2:$U$1000,18,FALSE)</f>
        <v>#N/A</v>
      </c>
      <c r="J762" s="11" t="e">
        <f>VLOOKUP(A762,HitBlock!$B$2:$I$1000,6,FALSE)</f>
        <v>#N/A</v>
      </c>
      <c r="K762" s="11" t="e">
        <f>VLOOKUP(A762,HitBlock!$B$2:$I$1000,8,FALSE)</f>
        <v>#N/A</v>
      </c>
      <c r="L762" s="33" t="e">
        <f>VLOOKUP($A762,Points!$B$2:$U$1000,20,FALSE)</f>
        <v>#N/A</v>
      </c>
    </row>
    <row r="763" spans="1:12" x14ac:dyDescent="0.25">
      <c r="A763" s="4" t="s">
        <v>375</v>
      </c>
      <c r="B763" s="11" t="e">
        <f>VLOOKUP(A763,Points!$B$2:$U$1000,5,FALSE)</f>
        <v>#N/A</v>
      </c>
      <c r="C763" s="11" t="e">
        <f>VLOOKUP($A763,Points!$B$2:$U$1000,6,FALSE)</f>
        <v>#N/A</v>
      </c>
      <c r="D763" s="11" t="e">
        <f>VLOOKUP($A763,Points!$B$2:$U$1000,7,FALSE)</f>
        <v>#N/A</v>
      </c>
      <c r="E763" s="11" t="e">
        <f>VLOOKUP($A763,Points!$B$2:$U$1000,8,FALSE)</f>
        <v>#N/A</v>
      </c>
      <c r="F763" s="11" t="e">
        <f>VLOOKUP($A763,Points!$B$2:$U$1000,9,FALSE)</f>
        <v>#N/A</v>
      </c>
      <c r="G763" s="11" t="e">
        <f>VLOOKUP($A763,Points!$B$2:$U$1000,10,FALSE)</f>
        <v>#N/A</v>
      </c>
      <c r="H763" s="11" t="e">
        <f>VLOOKUP($A763,Points!$B$2:$U$1000,12,FALSE)</f>
        <v>#N/A</v>
      </c>
      <c r="I763" s="11" t="e">
        <f>VLOOKUP($A763,Points!$B$2:$U$1000,18,FALSE)</f>
        <v>#N/A</v>
      </c>
      <c r="J763" s="11" t="e">
        <f>VLOOKUP(A763,HitBlock!$B$2:$I$1000,6,FALSE)</f>
        <v>#N/A</v>
      </c>
      <c r="K763" s="11" t="e">
        <f>VLOOKUP(A763,HitBlock!$B$2:$I$1000,8,FALSE)</f>
        <v>#N/A</v>
      </c>
      <c r="L763" s="33" t="e">
        <f>VLOOKUP($A763,Points!$B$2:$U$1000,20,FALSE)</f>
        <v>#N/A</v>
      </c>
    </row>
    <row r="764" spans="1:12" x14ac:dyDescent="0.25">
      <c r="A764" s="4" t="s">
        <v>1097</v>
      </c>
      <c r="B764" s="11" t="e">
        <f>VLOOKUP(A764,Points!$B$2:$U$1000,5,FALSE)</f>
        <v>#N/A</v>
      </c>
      <c r="C764" s="11" t="e">
        <f>VLOOKUP($A764,Points!$B$2:$U$1000,6,FALSE)</f>
        <v>#N/A</v>
      </c>
      <c r="D764" s="11" t="e">
        <f>VLOOKUP($A764,Points!$B$2:$U$1000,7,FALSE)</f>
        <v>#N/A</v>
      </c>
      <c r="E764" s="11" t="e">
        <f>VLOOKUP($A764,Points!$B$2:$U$1000,8,FALSE)</f>
        <v>#N/A</v>
      </c>
      <c r="F764" s="11" t="e">
        <f>VLOOKUP($A764,Points!$B$2:$U$1000,9,FALSE)</f>
        <v>#N/A</v>
      </c>
      <c r="G764" s="11" t="e">
        <f>VLOOKUP($A764,Points!$B$2:$U$1000,10,FALSE)</f>
        <v>#N/A</v>
      </c>
      <c r="H764" s="11" t="e">
        <f>VLOOKUP($A764,Points!$B$2:$U$1000,12,FALSE)</f>
        <v>#N/A</v>
      </c>
      <c r="I764" s="11" t="e">
        <f>VLOOKUP($A764,Points!$B$2:$U$1000,18,FALSE)</f>
        <v>#N/A</v>
      </c>
      <c r="J764" s="11" t="e">
        <f>VLOOKUP(A764,HitBlock!$B$2:$I$1000,6,FALSE)</f>
        <v>#N/A</v>
      </c>
      <c r="K764" s="11" t="e">
        <f>VLOOKUP(A764,HitBlock!$B$2:$I$1000,8,FALSE)</f>
        <v>#N/A</v>
      </c>
      <c r="L764" s="33" t="e">
        <f>VLOOKUP($A764,Points!$B$2:$U$1000,20,FALSE)</f>
        <v>#N/A</v>
      </c>
    </row>
    <row r="765" spans="1:12" x14ac:dyDescent="0.25">
      <c r="A765" s="4" t="s">
        <v>792</v>
      </c>
      <c r="B765" s="11" t="e">
        <f>VLOOKUP(A765,Points!$B$2:$U$1000,5,FALSE)</f>
        <v>#N/A</v>
      </c>
      <c r="C765" s="11" t="e">
        <f>VLOOKUP($A765,Points!$B$2:$U$1000,6,FALSE)</f>
        <v>#N/A</v>
      </c>
      <c r="D765" s="11" t="e">
        <f>VLOOKUP($A765,Points!$B$2:$U$1000,7,FALSE)</f>
        <v>#N/A</v>
      </c>
      <c r="E765" s="11" t="e">
        <f>VLOOKUP($A765,Points!$B$2:$U$1000,8,FALSE)</f>
        <v>#N/A</v>
      </c>
      <c r="F765" s="11" t="e">
        <f>VLOOKUP($A765,Points!$B$2:$U$1000,9,FALSE)</f>
        <v>#N/A</v>
      </c>
      <c r="G765" s="11" t="e">
        <f>VLOOKUP($A765,Points!$B$2:$U$1000,10,FALSE)</f>
        <v>#N/A</v>
      </c>
      <c r="H765" s="11" t="e">
        <f>VLOOKUP($A765,Points!$B$2:$U$1000,12,FALSE)</f>
        <v>#N/A</v>
      </c>
      <c r="I765" s="11" t="e">
        <f>VLOOKUP($A765,Points!$B$2:$U$1000,18,FALSE)</f>
        <v>#N/A</v>
      </c>
      <c r="J765" s="11" t="e">
        <f>VLOOKUP(A765,HitBlock!$B$2:$I$1000,6,FALSE)</f>
        <v>#N/A</v>
      </c>
      <c r="K765" s="11" t="e">
        <f>VLOOKUP(A765,HitBlock!$B$2:$I$1000,8,FALSE)</f>
        <v>#N/A</v>
      </c>
      <c r="L765" s="33" t="e">
        <f>VLOOKUP($A765,Points!$B$2:$U$1000,20,FALSE)</f>
        <v>#N/A</v>
      </c>
    </row>
    <row r="766" spans="1:12" x14ac:dyDescent="0.25">
      <c r="A766" s="4" t="s">
        <v>1098</v>
      </c>
      <c r="B766" s="11" t="e">
        <f>VLOOKUP(A766,Points!$B$2:$U$1000,5,FALSE)</f>
        <v>#N/A</v>
      </c>
      <c r="C766" s="11" t="e">
        <f>VLOOKUP($A766,Points!$B$2:$U$1000,6,FALSE)</f>
        <v>#N/A</v>
      </c>
      <c r="D766" s="11" t="e">
        <f>VLOOKUP($A766,Points!$B$2:$U$1000,7,FALSE)</f>
        <v>#N/A</v>
      </c>
      <c r="E766" s="11" t="e">
        <f>VLOOKUP($A766,Points!$B$2:$U$1000,8,FALSE)</f>
        <v>#N/A</v>
      </c>
      <c r="F766" s="11" t="e">
        <f>VLOOKUP($A766,Points!$B$2:$U$1000,9,FALSE)</f>
        <v>#N/A</v>
      </c>
      <c r="G766" s="11" t="e">
        <f>VLOOKUP($A766,Points!$B$2:$U$1000,10,FALSE)</f>
        <v>#N/A</v>
      </c>
      <c r="H766" s="11" t="e">
        <f>VLOOKUP($A766,Points!$B$2:$U$1000,12,FALSE)</f>
        <v>#N/A</v>
      </c>
      <c r="I766" s="11" t="e">
        <f>VLOOKUP($A766,Points!$B$2:$U$1000,18,FALSE)</f>
        <v>#N/A</v>
      </c>
      <c r="J766" s="11" t="e">
        <f>VLOOKUP(A766,HitBlock!$B$2:$I$1000,6,FALSE)</f>
        <v>#N/A</v>
      </c>
      <c r="K766" s="11" t="e">
        <f>VLOOKUP(A766,HitBlock!$B$2:$I$1000,8,FALSE)</f>
        <v>#N/A</v>
      </c>
      <c r="L766" s="33" t="e">
        <f>VLOOKUP($A766,Points!$B$2:$U$1000,20,FALSE)</f>
        <v>#N/A</v>
      </c>
    </row>
    <row r="767" spans="1:12" x14ac:dyDescent="0.25">
      <c r="A767" s="4" t="s">
        <v>1099</v>
      </c>
      <c r="B767" s="11" t="e">
        <f>VLOOKUP(A767,Points!$B$2:$U$1000,5,FALSE)</f>
        <v>#N/A</v>
      </c>
      <c r="C767" s="11" t="e">
        <f>VLOOKUP($A767,Points!$B$2:$U$1000,6,FALSE)</f>
        <v>#N/A</v>
      </c>
      <c r="D767" s="11" t="e">
        <f>VLOOKUP($A767,Points!$B$2:$U$1000,7,FALSE)</f>
        <v>#N/A</v>
      </c>
      <c r="E767" s="11" t="e">
        <f>VLOOKUP($A767,Points!$B$2:$U$1000,8,FALSE)</f>
        <v>#N/A</v>
      </c>
      <c r="F767" s="11" t="e">
        <f>VLOOKUP($A767,Points!$B$2:$U$1000,9,FALSE)</f>
        <v>#N/A</v>
      </c>
      <c r="G767" s="11" t="e">
        <f>VLOOKUP($A767,Points!$B$2:$U$1000,10,FALSE)</f>
        <v>#N/A</v>
      </c>
      <c r="H767" s="11" t="e">
        <f>VLOOKUP($A767,Points!$B$2:$U$1000,12,FALSE)</f>
        <v>#N/A</v>
      </c>
      <c r="I767" s="11" t="e">
        <f>VLOOKUP($A767,Points!$B$2:$U$1000,18,FALSE)</f>
        <v>#N/A</v>
      </c>
      <c r="J767" s="11" t="e">
        <f>VLOOKUP(A767,HitBlock!$B$2:$I$1000,6,FALSE)</f>
        <v>#N/A</v>
      </c>
      <c r="K767" s="11" t="e">
        <f>VLOOKUP(A767,HitBlock!$B$2:$I$1000,8,FALSE)</f>
        <v>#N/A</v>
      </c>
      <c r="L767" s="33" t="e">
        <f>VLOOKUP($A767,Points!$B$2:$U$1000,20,FALSE)</f>
        <v>#N/A</v>
      </c>
    </row>
    <row r="768" spans="1:12" x14ac:dyDescent="0.25">
      <c r="A768" s="4" t="s">
        <v>1100</v>
      </c>
      <c r="B768" s="11" t="e">
        <f>VLOOKUP(A768,Points!$B$2:$U$1000,5,FALSE)</f>
        <v>#N/A</v>
      </c>
      <c r="C768" s="11" t="e">
        <f>VLOOKUP($A768,Points!$B$2:$U$1000,6,FALSE)</f>
        <v>#N/A</v>
      </c>
      <c r="D768" s="11" t="e">
        <f>VLOOKUP($A768,Points!$B$2:$U$1000,7,FALSE)</f>
        <v>#N/A</v>
      </c>
      <c r="E768" s="11" t="e">
        <f>VLOOKUP($A768,Points!$B$2:$U$1000,8,FALSE)</f>
        <v>#N/A</v>
      </c>
      <c r="F768" s="11" t="e">
        <f>VLOOKUP($A768,Points!$B$2:$U$1000,9,FALSE)</f>
        <v>#N/A</v>
      </c>
      <c r="G768" s="11" t="e">
        <f>VLOOKUP($A768,Points!$B$2:$U$1000,10,FALSE)</f>
        <v>#N/A</v>
      </c>
      <c r="H768" s="11" t="e">
        <f>VLOOKUP($A768,Points!$B$2:$U$1000,12,FALSE)</f>
        <v>#N/A</v>
      </c>
      <c r="I768" s="11" t="e">
        <f>VLOOKUP($A768,Points!$B$2:$U$1000,18,FALSE)</f>
        <v>#N/A</v>
      </c>
      <c r="J768" s="11" t="e">
        <f>VLOOKUP(A768,HitBlock!$B$2:$I$1000,6,FALSE)</f>
        <v>#N/A</v>
      </c>
      <c r="K768" s="11" t="e">
        <f>VLOOKUP(A768,HitBlock!$B$2:$I$1000,8,FALSE)</f>
        <v>#N/A</v>
      </c>
      <c r="L768" s="33" t="e">
        <f>VLOOKUP($A768,Points!$B$2:$U$1000,20,FALSE)</f>
        <v>#N/A</v>
      </c>
    </row>
    <row r="769" spans="1:12" x14ac:dyDescent="0.25">
      <c r="A769" s="4" t="s">
        <v>1101</v>
      </c>
      <c r="B769" s="11" t="e">
        <f>VLOOKUP(A769,Points!$B$2:$U$1000,5,FALSE)</f>
        <v>#N/A</v>
      </c>
      <c r="C769" s="11" t="e">
        <f>VLOOKUP($A769,Points!$B$2:$U$1000,6,FALSE)</f>
        <v>#N/A</v>
      </c>
      <c r="D769" s="11" t="e">
        <f>VLOOKUP($A769,Points!$B$2:$U$1000,7,FALSE)</f>
        <v>#N/A</v>
      </c>
      <c r="E769" s="11" t="e">
        <f>VLOOKUP($A769,Points!$B$2:$U$1000,8,FALSE)</f>
        <v>#N/A</v>
      </c>
      <c r="F769" s="11" t="e">
        <f>VLOOKUP($A769,Points!$B$2:$U$1000,9,FALSE)</f>
        <v>#N/A</v>
      </c>
      <c r="G769" s="11" t="e">
        <f>VLOOKUP($A769,Points!$B$2:$U$1000,10,FALSE)</f>
        <v>#N/A</v>
      </c>
      <c r="H769" s="11" t="e">
        <f>VLOOKUP($A769,Points!$B$2:$U$1000,12,FALSE)</f>
        <v>#N/A</v>
      </c>
      <c r="I769" s="11" t="e">
        <f>VLOOKUP($A769,Points!$B$2:$U$1000,18,FALSE)</f>
        <v>#N/A</v>
      </c>
      <c r="J769" s="11" t="e">
        <f>VLOOKUP(A769,HitBlock!$B$2:$I$1000,6,FALSE)</f>
        <v>#N/A</v>
      </c>
      <c r="K769" s="11" t="e">
        <f>VLOOKUP(A769,HitBlock!$B$2:$I$1000,8,FALSE)</f>
        <v>#N/A</v>
      </c>
      <c r="L769" s="33" t="e">
        <f>VLOOKUP($A769,Points!$B$2:$U$1000,20,FALSE)</f>
        <v>#N/A</v>
      </c>
    </row>
    <row r="770" spans="1:12" x14ac:dyDescent="0.25">
      <c r="A770" s="4" t="s">
        <v>1102</v>
      </c>
      <c r="B770" s="11" t="e">
        <f>VLOOKUP(A770,Points!$B$2:$U$1000,5,FALSE)</f>
        <v>#N/A</v>
      </c>
      <c r="C770" s="11" t="e">
        <f>VLOOKUP($A770,Points!$B$2:$U$1000,6,FALSE)</f>
        <v>#N/A</v>
      </c>
      <c r="D770" s="11" t="e">
        <f>VLOOKUP($A770,Points!$B$2:$U$1000,7,FALSE)</f>
        <v>#N/A</v>
      </c>
      <c r="E770" s="11" t="e">
        <f>VLOOKUP($A770,Points!$B$2:$U$1000,8,FALSE)</f>
        <v>#N/A</v>
      </c>
      <c r="F770" s="11" t="e">
        <f>VLOOKUP($A770,Points!$B$2:$U$1000,9,FALSE)</f>
        <v>#N/A</v>
      </c>
      <c r="G770" s="11" t="e">
        <f>VLOOKUP($A770,Points!$B$2:$U$1000,10,FALSE)</f>
        <v>#N/A</v>
      </c>
      <c r="H770" s="11" t="e">
        <f>VLOOKUP($A770,Points!$B$2:$U$1000,12,FALSE)</f>
        <v>#N/A</v>
      </c>
      <c r="I770" s="11" t="e">
        <f>VLOOKUP($A770,Points!$B$2:$U$1000,18,FALSE)</f>
        <v>#N/A</v>
      </c>
      <c r="J770" s="11" t="e">
        <f>VLOOKUP(A770,HitBlock!$B$2:$I$1000,6,FALSE)</f>
        <v>#N/A</v>
      </c>
      <c r="K770" s="11" t="e">
        <f>VLOOKUP(A770,HitBlock!$B$2:$I$1000,8,FALSE)</f>
        <v>#N/A</v>
      </c>
      <c r="L770" s="33" t="e">
        <f>VLOOKUP($A770,Points!$B$2:$U$1000,20,FALSE)</f>
        <v>#N/A</v>
      </c>
    </row>
    <row r="771" spans="1:12" x14ac:dyDescent="0.25">
      <c r="A771" s="4" t="s">
        <v>1103</v>
      </c>
      <c r="B771" s="11" t="e">
        <f>VLOOKUP(A771,Points!$B$2:$U$1000,5,FALSE)</f>
        <v>#N/A</v>
      </c>
      <c r="C771" s="11" t="e">
        <f>VLOOKUP($A771,Points!$B$2:$U$1000,6,FALSE)</f>
        <v>#N/A</v>
      </c>
      <c r="D771" s="11" t="e">
        <f>VLOOKUP($A771,Points!$B$2:$U$1000,7,FALSE)</f>
        <v>#N/A</v>
      </c>
      <c r="E771" s="11" t="e">
        <f>VLOOKUP($A771,Points!$B$2:$U$1000,8,FALSE)</f>
        <v>#N/A</v>
      </c>
      <c r="F771" s="11" t="e">
        <f>VLOOKUP($A771,Points!$B$2:$U$1000,9,FALSE)</f>
        <v>#N/A</v>
      </c>
      <c r="G771" s="11" t="e">
        <f>VLOOKUP($A771,Points!$B$2:$U$1000,10,FALSE)</f>
        <v>#N/A</v>
      </c>
      <c r="H771" s="11" t="e">
        <f>VLOOKUP($A771,Points!$B$2:$U$1000,12,FALSE)</f>
        <v>#N/A</v>
      </c>
      <c r="I771" s="11" t="e">
        <f>VLOOKUP($A771,Points!$B$2:$U$1000,18,FALSE)</f>
        <v>#N/A</v>
      </c>
      <c r="J771" s="11" t="e">
        <f>VLOOKUP(A771,HitBlock!$B$2:$I$1000,6,FALSE)</f>
        <v>#N/A</v>
      </c>
      <c r="K771" s="11" t="e">
        <f>VLOOKUP(A771,HitBlock!$B$2:$I$1000,8,FALSE)</f>
        <v>#N/A</v>
      </c>
      <c r="L771" s="33" t="e">
        <f>VLOOKUP($A771,Points!$B$2:$U$1000,20,FALSE)</f>
        <v>#N/A</v>
      </c>
    </row>
    <row r="772" spans="1:12" x14ac:dyDescent="0.25">
      <c r="A772" s="4" t="s">
        <v>1104</v>
      </c>
      <c r="B772" s="11" t="e">
        <f>VLOOKUP(A772,Points!$B$2:$U$1000,5,FALSE)</f>
        <v>#N/A</v>
      </c>
      <c r="C772" s="11" t="e">
        <f>VLOOKUP($A772,Points!$B$2:$U$1000,6,FALSE)</f>
        <v>#N/A</v>
      </c>
      <c r="D772" s="11" t="e">
        <f>VLOOKUP($A772,Points!$B$2:$U$1000,7,FALSE)</f>
        <v>#N/A</v>
      </c>
      <c r="E772" s="11" t="e">
        <f>VLOOKUP($A772,Points!$B$2:$U$1000,8,FALSE)</f>
        <v>#N/A</v>
      </c>
      <c r="F772" s="11" t="e">
        <f>VLOOKUP($A772,Points!$B$2:$U$1000,9,FALSE)</f>
        <v>#N/A</v>
      </c>
      <c r="G772" s="11" t="e">
        <f>VLOOKUP($A772,Points!$B$2:$U$1000,10,FALSE)</f>
        <v>#N/A</v>
      </c>
      <c r="H772" s="11" t="e">
        <f>VLOOKUP($A772,Points!$B$2:$U$1000,12,FALSE)</f>
        <v>#N/A</v>
      </c>
      <c r="I772" s="11" t="e">
        <f>VLOOKUP($A772,Points!$B$2:$U$1000,18,FALSE)</f>
        <v>#N/A</v>
      </c>
      <c r="J772" s="11" t="e">
        <f>VLOOKUP(A772,HitBlock!$B$2:$I$1000,6,FALSE)</f>
        <v>#N/A</v>
      </c>
      <c r="K772" s="11" t="e">
        <f>VLOOKUP(A772,HitBlock!$B$2:$I$1000,8,FALSE)</f>
        <v>#N/A</v>
      </c>
      <c r="L772" s="33" t="e">
        <f>VLOOKUP($A772,Points!$B$2:$U$1000,20,FALSE)</f>
        <v>#N/A</v>
      </c>
    </row>
    <row r="773" spans="1:12" x14ac:dyDescent="0.25">
      <c r="A773" s="4" t="s">
        <v>1105</v>
      </c>
      <c r="B773" s="11" t="e">
        <f>VLOOKUP(A773,Points!$B$2:$U$1000,5,FALSE)</f>
        <v>#N/A</v>
      </c>
      <c r="C773" s="11" t="e">
        <f>VLOOKUP($A773,Points!$B$2:$U$1000,6,FALSE)</f>
        <v>#N/A</v>
      </c>
      <c r="D773" s="11" t="e">
        <f>VLOOKUP($A773,Points!$B$2:$U$1000,7,FALSE)</f>
        <v>#N/A</v>
      </c>
      <c r="E773" s="11" t="e">
        <f>VLOOKUP($A773,Points!$B$2:$U$1000,8,FALSE)</f>
        <v>#N/A</v>
      </c>
      <c r="F773" s="11" t="e">
        <f>VLOOKUP($A773,Points!$B$2:$U$1000,9,FALSE)</f>
        <v>#N/A</v>
      </c>
      <c r="G773" s="11" t="e">
        <f>VLOOKUP($A773,Points!$B$2:$U$1000,10,FALSE)</f>
        <v>#N/A</v>
      </c>
      <c r="H773" s="11" t="e">
        <f>VLOOKUP($A773,Points!$B$2:$U$1000,12,FALSE)</f>
        <v>#N/A</v>
      </c>
      <c r="I773" s="11" t="e">
        <f>VLOOKUP($A773,Points!$B$2:$U$1000,18,FALSE)</f>
        <v>#N/A</v>
      </c>
      <c r="J773" s="11" t="e">
        <f>VLOOKUP(A773,HitBlock!$B$2:$I$1000,6,FALSE)</f>
        <v>#N/A</v>
      </c>
      <c r="K773" s="11" t="e">
        <f>VLOOKUP(A773,HitBlock!$B$2:$I$1000,8,FALSE)</f>
        <v>#N/A</v>
      </c>
      <c r="L773" s="33" t="e">
        <f>VLOOKUP($A773,Points!$B$2:$U$1000,20,FALSE)</f>
        <v>#N/A</v>
      </c>
    </row>
    <row r="774" spans="1:12" x14ac:dyDescent="0.25">
      <c r="A774" s="4" t="s">
        <v>826</v>
      </c>
      <c r="B774" s="11" t="e">
        <f>VLOOKUP(A774,Points!$B$2:$U$1000,5,FALSE)</f>
        <v>#N/A</v>
      </c>
      <c r="C774" s="11" t="e">
        <f>VLOOKUP($A774,Points!$B$2:$U$1000,6,FALSE)</f>
        <v>#N/A</v>
      </c>
      <c r="D774" s="11" t="e">
        <f>VLOOKUP($A774,Points!$B$2:$U$1000,7,FALSE)</f>
        <v>#N/A</v>
      </c>
      <c r="E774" s="11" t="e">
        <f>VLOOKUP($A774,Points!$B$2:$U$1000,8,FALSE)</f>
        <v>#N/A</v>
      </c>
      <c r="F774" s="11" t="e">
        <f>VLOOKUP($A774,Points!$B$2:$U$1000,9,FALSE)</f>
        <v>#N/A</v>
      </c>
      <c r="G774" s="11" t="e">
        <f>VLOOKUP($A774,Points!$B$2:$U$1000,10,FALSE)</f>
        <v>#N/A</v>
      </c>
      <c r="H774" s="11" t="e">
        <f>VLOOKUP($A774,Points!$B$2:$U$1000,12,FALSE)</f>
        <v>#N/A</v>
      </c>
      <c r="I774" s="11" t="e">
        <f>VLOOKUP($A774,Points!$B$2:$U$1000,18,FALSE)</f>
        <v>#N/A</v>
      </c>
      <c r="J774" s="11" t="e">
        <f>VLOOKUP(A774,HitBlock!$B$2:$I$1000,6,FALSE)</f>
        <v>#N/A</v>
      </c>
      <c r="K774" s="11" t="e">
        <f>VLOOKUP(A774,HitBlock!$B$2:$I$1000,8,FALSE)</f>
        <v>#N/A</v>
      </c>
      <c r="L774" s="33" t="e">
        <f>VLOOKUP($A774,Points!$B$2:$U$1000,20,FALSE)</f>
        <v>#N/A</v>
      </c>
    </row>
    <row r="775" spans="1:12" x14ac:dyDescent="0.25">
      <c r="A775" s="4" t="s">
        <v>242</v>
      </c>
      <c r="B775" s="11" t="e">
        <f>VLOOKUP(A775,Points!$B$2:$U$1000,5,FALSE)</f>
        <v>#N/A</v>
      </c>
      <c r="C775" s="11" t="e">
        <f>VLOOKUP($A775,Points!$B$2:$U$1000,6,FALSE)</f>
        <v>#N/A</v>
      </c>
      <c r="D775" s="11" t="e">
        <f>VLOOKUP($A775,Points!$B$2:$U$1000,7,FALSE)</f>
        <v>#N/A</v>
      </c>
      <c r="E775" s="11" t="e">
        <f>VLOOKUP($A775,Points!$B$2:$U$1000,8,FALSE)</f>
        <v>#N/A</v>
      </c>
      <c r="F775" s="11" t="e">
        <f>VLOOKUP($A775,Points!$B$2:$U$1000,9,FALSE)</f>
        <v>#N/A</v>
      </c>
      <c r="G775" s="11" t="e">
        <f>VLOOKUP($A775,Points!$B$2:$U$1000,10,FALSE)</f>
        <v>#N/A</v>
      </c>
      <c r="H775" s="11" t="e">
        <f>VLOOKUP($A775,Points!$B$2:$U$1000,12,FALSE)</f>
        <v>#N/A</v>
      </c>
      <c r="I775" s="11" t="e">
        <f>VLOOKUP($A775,Points!$B$2:$U$1000,18,FALSE)</f>
        <v>#N/A</v>
      </c>
      <c r="J775" s="11" t="e">
        <f>VLOOKUP(A775,HitBlock!$B$2:$I$1000,6,FALSE)</f>
        <v>#N/A</v>
      </c>
      <c r="K775" s="11" t="e">
        <f>VLOOKUP(A775,HitBlock!$B$2:$I$1000,8,FALSE)</f>
        <v>#N/A</v>
      </c>
      <c r="L775" s="33" t="e">
        <f>VLOOKUP($A775,Points!$B$2:$U$1000,20,FALSE)</f>
        <v>#N/A</v>
      </c>
    </row>
    <row r="776" spans="1:12" x14ac:dyDescent="0.25">
      <c r="A776" s="4" t="s">
        <v>1106</v>
      </c>
      <c r="B776" s="11" t="e">
        <f>VLOOKUP(A776,Points!$B$2:$U$1000,5,FALSE)</f>
        <v>#N/A</v>
      </c>
      <c r="C776" s="11" t="e">
        <f>VLOOKUP($A776,Points!$B$2:$U$1000,6,FALSE)</f>
        <v>#N/A</v>
      </c>
      <c r="D776" s="11" t="e">
        <f>VLOOKUP($A776,Points!$B$2:$U$1000,7,FALSE)</f>
        <v>#N/A</v>
      </c>
      <c r="E776" s="11" t="e">
        <f>VLOOKUP($A776,Points!$B$2:$U$1000,8,FALSE)</f>
        <v>#N/A</v>
      </c>
      <c r="F776" s="11" t="e">
        <f>VLOOKUP($A776,Points!$B$2:$U$1000,9,FALSE)</f>
        <v>#N/A</v>
      </c>
      <c r="G776" s="11" t="e">
        <f>VLOOKUP($A776,Points!$B$2:$U$1000,10,FALSE)</f>
        <v>#N/A</v>
      </c>
      <c r="H776" s="11" t="e">
        <f>VLOOKUP($A776,Points!$B$2:$U$1000,12,FALSE)</f>
        <v>#N/A</v>
      </c>
      <c r="I776" s="11" t="e">
        <f>VLOOKUP($A776,Points!$B$2:$U$1000,18,FALSE)</f>
        <v>#N/A</v>
      </c>
      <c r="J776" s="11" t="e">
        <f>VLOOKUP(A776,HitBlock!$B$2:$I$1000,6,FALSE)</f>
        <v>#N/A</v>
      </c>
      <c r="K776" s="11" t="e">
        <f>VLOOKUP(A776,HitBlock!$B$2:$I$1000,8,FALSE)</f>
        <v>#N/A</v>
      </c>
      <c r="L776" s="33" t="e">
        <f>VLOOKUP($A776,Points!$B$2:$U$1000,20,FALSE)</f>
        <v>#N/A</v>
      </c>
    </row>
    <row r="777" spans="1:12" x14ac:dyDescent="0.25">
      <c r="A777" s="4" t="s">
        <v>837</v>
      </c>
      <c r="B777" s="11" t="e">
        <f>VLOOKUP(A777,Points!$B$2:$U$1000,5,FALSE)</f>
        <v>#N/A</v>
      </c>
      <c r="C777" s="11" t="e">
        <f>VLOOKUP($A777,Points!$B$2:$U$1000,6,FALSE)</f>
        <v>#N/A</v>
      </c>
      <c r="D777" s="11" t="e">
        <f>VLOOKUP($A777,Points!$B$2:$U$1000,7,FALSE)</f>
        <v>#N/A</v>
      </c>
      <c r="E777" s="11" t="e">
        <f>VLOOKUP($A777,Points!$B$2:$U$1000,8,FALSE)</f>
        <v>#N/A</v>
      </c>
      <c r="F777" s="11" t="e">
        <f>VLOOKUP($A777,Points!$B$2:$U$1000,9,FALSE)</f>
        <v>#N/A</v>
      </c>
      <c r="G777" s="11" t="e">
        <f>VLOOKUP($A777,Points!$B$2:$U$1000,10,FALSE)</f>
        <v>#N/A</v>
      </c>
      <c r="H777" s="11" t="e">
        <f>VLOOKUP($A777,Points!$B$2:$U$1000,12,FALSE)</f>
        <v>#N/A</v>
      </c>
      <c r="I777" s="11" t="e">
        <f>VLOOKUP($A777,Points!$B$2:$U$1000,18,FALSE)</f>
        <v>#N/A</v>
      </c>
      <c r="J777" s="11" t="e">
        <f>VLOOKUP(A777,HitBlock!$B$2:$I$1000,6,FALSE)</f>
        <v>#N/A</v>
      </c>
      <c r="K777" s="11" t="e">
        <f>VLOOKUP(A777,HitBlock!$B$2:$I$1000,8,FALSE)</f>
        <v>#N/A</v>
      </c>
      <c r="L777" s="33" t="e">
        <f>VLOOKUP($A777,Points!$B$2:$U$1000,20,FALSE)</f>
        <v>#N/A</v>
      </c>
    </row>
    <row r="778" spans="1:12" x14ac:dyDescent="0.25">
      <c r="A778" s="4" t="s">
        <v>769</v>
      </c>
      <c r="B778" s="11" t="e">
        <f>VLOOKUP(A778,Points!$B$2:$U$1000,5,FALSE)</f>
        <v>#N/A</v>
      </c>
      <c r="C778" s="11" t="e">
        <f>VLOOKUP($A778,Points!$B$2:$U$1000,6,FALSE)</f>
        <v>#N/A</v>
      </c>
      <c r="D778" s="11" t="e">
        <f>VLOOKUP($A778,Points!$B$2:$U$1000,7,FALSE)</f>
        <v>#N/A</v>
      </c>
      <c r="E778" s="11" t="e">
        <f>VLOOKUP($A778,Points!$B$2:$U$1000,8,FALSE)</f>
        <v>#N/A</v>
      </c>
      <c r="F778" s="11" t="e">
        <f>VLOOKUP($A778,Points!$B$2:$U$1000,9,FALSE)</f>
        <v>#N/A</v>
      </c>
      <c r="G778" s="11" t="e">
        <f>VLOOKUP($A778,Points!$B$2:$U$1000,10,FALSE)</f>
        <v>#N/A</v>
      </c>
      <c r="H778" s="11" t="e">
        <f>VLOOKUP($A778,Points!$B$2:$U$1000,12,FALSE)</f>
        <v>#N/A</v>
      </c>
      <c r="I778" s="11" t="e">
        <f>VLOOKUP($A778,Points!$B$2:$U$1000,18,FALSE)</f>
        <v>#N/A</v>
      </c>
      <c r="J778" s="11" t="e">
        <f>VLOOKUP(A778,HitBlock!$B$2:$I$1000,6,FALSE)</f>
        <v>#N/A</v>
      </c>
      <c r="K778" s="11" t="e">
        <f>VLOOKUP(A778,HitBlock!$B$2:$I$1000,8,FALSE)</f>
        <v>#N/A</v>
      </c>
      <c r="L778" s="33" t="e">
        <f>VLOOKUP($A778,Points!$B$2:$U$1000,20,FALSE)</f>
        <v>#N/A</v>
      </c>
    </row>
    <row r="779" spans="1:12" x14ac:dyDescent="0.25">
      <c r="A779" s="4" t="s">
        <v>828</v>
      </c>
      <c r="B779" s="11" t="e">
        <f>VLOOKUP(A779,Points!$B$2:$U$1000,5,FALSE)</f>
        <v>#N/A</v>
      </c>
      <c r="C779" s="11" t="e">
        <f>VLOOKUP($A779,Points!$B$2:$U$1000,6,FALSE)</f>
        <v>#N/A</v>
      </c>
      <c r="D779" s="11" t="e">
        <f>VLOOKUP($A779,Points!$B$2:$U$1000,7,FALSE)</f>
        <v>#N/A</v>
      </c>
      <c r="E779" s="11" t="e">
        <f>VLOOKUP($A779,Points!$B$2:$U$1000,8,FALSE)</f>
        <v>#N/A</v>
      </c>
      <c r="F779" s="11" t="e">
        <f>VLOOKUP($A779,Points!$B$2:$U$1000,9,FALSE)</f>
        <v>#N/A</v>
      </c>
      <c r="G779" s="11" t="e">
        <f>VLOOKUP($A779,Points!$B$2:$U$1000,10,FALSE)</f>
        <v>#N/A</v>
      </c>
      <c r="H779" s="11" t="e">
        <f>VLOOKUP($A779,Points!$B$2:$U$1000,12,FALSE)</f>
        <v>#N/A</v>
      </c>
      <c r="I779" s="11" t="e">
        <f>VLOOKUP($A779,Points!$B$2:$U$1000,18,FALSE)</f>
        <v>#N/A</v>
      </c>
      <c r="J779" s="11" t="e">
        <f>VLOOKUP(A779,HitBlock!$B$2:$I$1000,6,FALSE)</f>
        <v>#N/A</v>
      </c>
      <c r="K779" s="11" t="e">
        <f>VLOOKUP(A779,HitBlock!$B$2:$I$1000,8,FALSE)</f>
        <v>#N/A</v>
      </c>
      <c r="L779" s="33" t="e">
        <f>VLOOKUP($A779,Points!$B$2:$U$1000,20,FALSE)</f>
        <v>#N/A</v>
      </c>
    </row>
    <row r="780" spans="1:12" x14ac:dyDescent="0.25">
      <c r="A780" s="4" t="s">
        <v>1107</v>
      </c>
      <c r="B780" s="11" t="e">
        <f>VLOOKUP(A780,Points!$B$2:$U$1000,5,FALSE)</f>
        <v>#N/A</v>
      </c>
      <c r="C780" s="11" t="e">
        <f>VLOOKUP($A780,Points!$B$2:$U$1000,6,FALSE)</f>
        <v>#N/A</v>
      </c>
      <c r="D780" s="11" t="e">
        <f>VLOOKUP($A780,Points!$B$2:$U$1000,7,FALSE)</f>
        <v>#N/A</v>
      </c>
      <c r="E780" s="11" t="e">
        <f>VLOOKUP($A780,Points!$B$2:$U$1000,8,FALSE)</f>
        <v>#N/A</v>
      </c>
      <c r="F780" s="11" t="e">
        <f>VLOOKUP($A780,Points!$B$2:$U$1000,9,FALSE)</f>
        <v>#N/A</v>
      </c>
      <c r="G780" s="11" t="e">
        <f>VLOOKUP($A780,Points!$B$2:$U$1000,10,FALSE)</f>
        <v>#N/A</v>
      </c>
      <c r="H780" s="11" t="e">
        <f>VLOOKUP($A780,Points!$B$2:$U$1000,12,FALSE)</f>
        <v>#N/A</v>
      </c>
      <c r="I780" s="11" t="e">
        <f>VLOOKUP($A780,Points!$B$2:$U$1000,18,FALSE)</f>
        <v>#N/A</v>
      </c>
      <c r="J780" s="11" t="e">
        <f>VLOOKUP(A780,HitBlock!$B$2:$I$1000,6,FALSE)</f>
        <v>#N/A</v>
      </c>
      <c r="K780" s="11" t="e">
        <f>VLOOKUP(A780,HitBlock!$B$2:$I$1000,8,FALSE)</f>
        <v>#N/A</v>
      </c>
      <c r="L780" s="33" t="e">
        <f>VLOOKUP($A780,Points!$B$2:$U$1000,20,FALSE)</f>
        <v>#N/A</v>
      </c>
    </row>
    <row r="781" spans="1:12" x14ac:dyDescent="0.25">
      <c r="A781" s="4" t="s">
        <v>823</v>
      </c>
      <c r="B781" s="11" t="e">
        <f>VLOOKUP(A781,Points!$B$2:$U$1000,5,FALSE)</f>
        <v>#N/A</v>
      </c>
      <c r="C781" s="11" t="e">
        <f>VLOOKUP($A781,Points!$B$2:$U$1000,6,FALSE)</f>
        <v>#N/A</v>
      </c>
      <c r="D781" s="11" t="e">
        <f>VLOOKUP($A781,Points!$B$2:$U$1000,7,FALSE)</f>
        <v>#N/A</v>
      </c>
      <c r="E781" s="11" t="e">
        <f>VLOOKUP($A781,Points!$B$2:$U$1000,8,FALSE)</f>
        <v>#N/A</v>
      </c>
      <c r="F781" s="11" t="e">
        <f>VLOOKUP($A781,Points!$B$2:$U$1000,9,FALSE)</f>
        <v>#N/A</v>
      </c>
      <c r="G781" s="11" t="e">
        <f>VLOOKUP($A781,Points!$B$2:$U$1000,10,FALSE)</f>
        <v>#N/A</v>
      </c>
      <c r="H781" s="11" t="e">
        <f>VLOOKUP($A781,Points!$B$2:$U$1000,12,FALSE)</f>
        <v>#N/A</v>
      </c>
      <c r="I781" s="11" t="e">
        <f>VLOOKUP($A781,Points!$B$2:$U$1000,18,FALSE)</f>
        <v>#N/A</v>
      </c>
      <c r="J781" s="11" t="e">
        <f>VLOOKUP(A781,HitBlock!$B$2:$I$1000,6,FALSE)</f>
        <v>#N/A</v>
      </c>
      <c r="K781" s="11" t="e">
        <f>VLOOKUP(A781,HitBlock!$B$2:$I$1000,8,FALSE)</f>
        <v>#N/A</v>
      </c>
      <c r="L781" s="33" t="e">
        <f>VLOOKUP($A781,Points!$B$2:$U$1000,20,FALSE)</f>
        <v>#N/A</v>
      </c>
    </row>
    <row r="782" spans="1:12" x14ac:dyDescent="0.25">
      <c r="A782" s="4" t="s">
        <v>784</v>
      </c>
      <c r="B782" s="11" t="e">
        <f>VLOOKUP(A782,Points!$B$2:$U$1000,5,FALSE)</f>
        <v>#N/A</v>
      </c>
      <c r="C782" s="11" t="e">
        <f>VLOOKUP($A782,Points!$B$2:$U$1000,6,FALSE)</f>
        <v>#N/A</v>
      </c>
      <c r="D782" s="11" t="e">
        <f>VLOOKUP($A782,Points!$B$2:$U$1000,7,FALSE)</f>
        <v>#N/A</v>
      </c>
      <c r="E782" s="11" t="e">
        <f>VLOOKUP($A782,Points!$B$2:$U$1000,8,FALSE)</f>
        <v>#N/A</v>
      </c>
      <c r="F782" s="11" t="e">
        <f>VLOOKUP($A782,Points!$B$2:$U$1000,9,FALSE)</f>
        <v>#N/A</v>
      </c>
      <c r="G782" s="11" t="e">
        <f>VLOOKUP($A782,Points!$B$2:$U$1000,10,FALSE)</f>
        <v>#N/A</v>
      </c>
      <c r="H782" s="11" t="e">
        <f>VLOOKUP($A782,Points!$B$2:$U$1000,12,FALSE)</f>
        <v>#N/A</v>
      </c>
      <c r="I782" s="11" t="e">
        <f>VLOOKUP($A782,Points!$B$2:$U$1000,18,FALSE)</f>
        <v>#N/A</v>
      </c>
      <c r="J782" s="11" t="e">
        <f>VLOOKUP(A782,HitBlock!$B$2:$I$1000,6,FALSE)</f>
        <v>#N/A</v>
      </c>
      <c r="K782" s="11" t="e">
        <f>VLOOKUP(A782,HitBlock!$B$2:$I$1000,8,FALSE)</f>
        <v>#N/A</v>
      </c>
      <c r="L782" s="33" t="e">
        <f>VLOOKUP($A782,Points!$B$2:$U$1000,20,FALSE)</f>
        <v>#N/A</v>
      </c>
    </row>
    <row r="783" spans="1:12" x14ac:dyDescent="0.25">
      <c r="A783" s="4" t="s">
        <v>848</v>
      </c>
      <c r="B783" s="11" t="e">
        <f>VLOOKUP(A783,Points!$B$2:$U$1000,5,FALSE)</f>
        <v>#N/A</v>
      </c>
      <c r="C783" s="11" t="e">
        <f>VLOOKUP($A783,Points!$B$2:$U$1000,6,FALSE)</f>
        <v>#N/A</v>
      </c>
      <c r="D783" s="11" t="e">
        <f>VLOOKUP($A783,Points!$B$2:$U$1000,7,FALSE)</f>
        <v>#N/A</v>
      </c>
      <c r="E783" s="11" t="e">
        <f>VLOOKUP($A783,Points!$B$2:$U$1000,8,FALSE)</f>
        <v>#N/A</v>
      </c>
      <c r="F783" s="11" t="e">
        <f>VLOOKUP($A783,Points!$B$2:$U$1000,9,FALSE)</f>
        <v>#N/A</v>
      </c>
      <c r="G783" s="11" t="e">
        <f>VLOOKUP($A783,Points!$B$2:$U$1000,10,FALSE)</f>
        <v>#N/A</v>
      </c>
      <c r="H783" s="11" t="e">
        <f>VLOOKUP($A783,Points!$B$2:$U$1000,12,FALSE)</f>
        <v>#N/A</v>
      </c>
      <c r="I783" s="11" t="e">
        <f>VLOOKUP($A783,Points!$B$2:$U$1000,18,FALSE)</f>
        <v>#N/A</v>
      </c>
      <c r="J783" s="11" t="e">
        <f>VLOOKUP(A783,HitBlock!$B$2:$I$1000,6,FALSE)</f>
        <v>#N/A</v>
      </c>
      <c r="K783" s="11" t="e">
        <f>VLOOKUP(A783,HitBlock!$B$2:$I$1000,8,FALSE)</f>
        <v>#N/A</v>
      </c>
      <c r="L783" s="33" t="e">
        <f>VLOOKUP($A783,Points!$B$2:$U$1000,20,FALSE)</f>
        <v>#N/A</v>
      </c>
    </row>
    <row r="784" spans="1:12" x14ac:dyDescent="0.25">
      <c r="A784" s="4" t="s">
        <v>1108</v>
      </c>
      <c r="B784" s="11" t="e">
        <f>VLOOKUP(A784,Points!$B$2:$U$1000,5,FALSE)</f>
        <v>#N/A</v>
      </c>
      <c r="C784" s="11" t="e">
        <f>VLOOKUP($A784,Points!$B$2:$U$1000,6,FALSE)</f>
        <v>#N/A</v>
      </c>
      <c r="D784" s="11" t="e">
        <f>VLOOKUP($A784,Points!$B$2:$U$1000,7,FALSE)</f>
        <v>#N/A</v>
      </c>
      <c r="E784" s="11" t="e">
        <f>VLOOKUP($A784,Points!$B$2:$U$1000,8,FALSE)</f>
        <v>#N/A</v>
      </c>
      <c r="F784" s="11" t="e">
        <f>VLOOKUP($A784,Points!$B$2:$U$1000,9,FALSE)</f>
        <v>#N/A</v>
      </c>
      <c r="G784" s="11" t="e">
        <f>VLOOKUP($A784,Points!$B$2:$U$1000,10,FALSE)</f>
        <v>#N/A</v>
      </c>
      <c r="H784" s="11" t="e">
        <f>VLOOKUP($A784,Points!$B$2:$U$1000,12,FALSE)</f>
        <v>#N/A</v>
      </c>
      <c r="I784" s="11" t="e">
        <f>VLOOKUP($A784,Points!$B$2:$U$1000,18,FALSE)</f>
        <v>#N/A</v>
      </c>
      <c r="J784" s="11" t="e">
        <f>VLOOKUP(A784,HitBlock!$B$2:$I$1000,6,FALSE)</f>
        <v>#N/A</v>
      </c>
      <c r="K784" s="11" t="e">
        <f>VLOOKUP(A784,HitBlock!$B$2:$I$1000,8,FALSE)</f>
        <v>#N/A</v>
      </c>
      <c r="L784" s="33" t="e">
        <f>VLOOKUP($A784,Points!$B$2:$U$1000,20,FALSE)</f>
        <v>#N/A</v>
      </c>
    </row>
    <row r="785" spans="1:12" x14ac:dyDescent="0.25">
      <c r="A785" s="4" t="s">
        <v>803</v>
      </c>
      <c r="B785" s="11" t="e">
        <f>VLOOKUP(A785,Points!$B$2:$U$1000,5,FALSE)</f>
        <v>#N/A</v>
      </c>
      <c r="C785" s="11" t="e">
        <f>VLOOKUP($A785,Points!$B$2:$U$1000,6,FALSE)</f>
        <v>#N/A</v>
      </c>
      <c r="D785" s="11" t="e">
        <f>VLOOKUP($A785,Points!$B$2:$U$1000,7,FALSE)</f>
        <v>#N/A</v>
      </c>
      <c r="E785" s="11" t="e">
        <f>VLOOKUP($A785,Points!$B$2:$U$1000,8,FALSE)</f>
        <v>#N/A</v>
      </c>
      <c r="F785" s="11" t="e">
        <f>VLOOKUP($A785,Points!$B$2:$U$1000,9,FALSE)</f>
        <v>#N/A</v>
      </c>
      <c r="G785" s="11" t="e">
        <f>VLOOKUP($A785,Points!$B$2:$U$1000,10,FALSE)</f>
        <v>#N/A</v>
      </c>
      <c r="H785" s="11" t="e">
        <f>VLOOKUP($A785,Points!$B$2:$U$1000,12,FALSE)</f>
        <v>#N/A</v>
      </c>
      <c r="I785" s="11" t="e">
        <f>VLOOKUP($A785,Points!$B$2:$U$1000,18,FALSE)</f>
        <v>#N/A</v>
      </c>
      <c r="J785" s="11" t="e">
        <f>VLOOKUP(A785,HitBlock!$B$2:$I$1000,6,FALSE)</f>
        <v>#N/A</v>
      </c>
      <c r="K785" s="11" t="e">
        <f>VLOOKUP(A785,HitBlock!$B$2:$I$1000,8,FALSE)</f>
        <v>#N/A</v>
      </c>
      <c r="L785" s="33" t="e">
        <f>VLOOKUP($A785,Points!$B$2:$U$1000,20,FALSE)</f>
        <v>#N/A</v>
      </c>
    </row>
    <row r="786" spans="1:12" x14ac:dyDescent="0.25">
      <c r="A786" s="4" t="s">
        <v>578</v>
      </c>
      <c r="B786" s="11" t="e">
        <f>VLOOKUP(A786,Points!$B$2:$U$1000,5,FALSE)</f>
        <v>#N/A</v>
      </c>
      <c r="C786" s="11" t="e">
        <f>VLOOKUP($A786,Points!$B$2:$U$1000,6,FALSE)</f>
        <v>#N/A</v>
      </c>
      <c r="D786" s="11" t="e">
        <f>VLOOKUP($A786,Points!$B$2:$U$1000,7,FALSE)</f>
        <v>#N/A</v>
      </c>
      <c r="E786" s="11" t="e">
        <f>VLOOKUP($A786,Points!$B$2:$U$1000,8,FALSE)</f>
        <v>#N/A</v>
      </c>
      <c r="F786" s="11" t="e">
        <f>VLOOKUP($A786,Points!$B$2:$U$1000,9,FALSE)</f>
        <v>#N/A</v>
      </c>
      <c r="G786" s="11" t="e">
        <f>VLOOKUP($A786,Points!$B$2:$U$1000,10,FALSE)</f>
        <v>#N/A</v>
      </c>
      <c r="H786" s="11" t="e">
        <f>VLOOKUP($A786,Points!$B$2:$U$1000,12,FALSE)</f>
        <v>#N/A</v>
      </c>
      <c r="I786" s="11" t="e">
        <f>VLOOKUP($A786,Points!$B$2:$U$1000,18,FALSE)</f>
        <v>#N/A</v>
      </c>
      <c r="J786" s="11" t="e">
        <f>VLOOKUP(A786,HitBlock!$B$2:$I$1000,6,FALSE)</f>
        <v>#N/A</v>
      </c>
      <c r="K786" s="11" t="e">
        <f>VLOOKUP(A786,HitBlock!$B$2:$I$1000,8,FALSE)</f>
        <v>#N/A</v>
      </c>
      <c r="L786" s="33" t="e">
        <f>VLOOKUP($A786,Points!$B$2:$U$1000,20,FALSE)</f>
        <v>#N/A</v>
      </c>
    </row>
    <row r="787" spans="1:12" x14ac:dyDescent="0.25">
      <c r="A787" s="4" t="s">
        <v>1109</v>
      </c>
      <c r="B787" s="11" t="e">
        <f>VLOOKUP(A787,Points!$B$2:$U$1000,5,FALSE)</f>
        <v>#N/A</v>
      </c>
      <c r="C787" s="11" t="e">
        <f>VLOOKUP($A787,Points!$B$2:$U$1000,6,FALSE)</f>
        <v>#N/A</v>
      </c>
      <c r="D787" s="11" t="e">
        <f>VLOOKUP($A787,Points!$B$2:$U$1000,7,FALSE)</f>
        <v>#N/A</v>
      </c>
      <c r="E787" s="11" t="e">
        <f>VLOOKUP($A787,Points!$B$2:$U$1000,8,FALSE)</f>
        <v>#N/A</v>
      </c>
      <c r="F787" s="11" t="e">
        <f>VLOOKUP($A787,Points!$B$2:$U$1000,9,FALSE)</f>
        <v>#N/A</v>
      </c>
      <c r="G787" s="11" t="e">
        <f>VLOOKUP($A787,Points!$B$2:$U$1000,10,FALSE)</f>
        <v>#N/A</v>
      </c>
      <c r="H787" s="11" t="e">
        <f>VLOOKUP($A787,Points!$B$2:$U$1000,12,FALSE)</f>
        <v>#N/A</v>
      </c>
      <c r="I787" s="11" t="e">
        <f>VLOOKUP($A787,Points!$B$2:$U$1000,18,FALSE)</f>
        <v>#N/A</v>
      </c>
      <c r="J787" s="11" t="e">
        <f>VLOOKUP(A787,HitBlock!$B$2:$I$1000,6,FALSE)</f>
        <v>#N/A</v>
      </c>
      <c r="K787" s="11" t="e">
        <f>VLOOKUP(A787,HitBlock!$B$2:$I$1000,8,FALSE)</f>
        <v>#N/A</v>
      </c>
      <c r="L787" s="33" t="e">
        <f>VLOOKUP($A787,Points!$B$2:$U$1000,20,FALSE)</f>
        <v>#N/A</v>
      </c>
    </row>
    <row r="788" spans="1:12" x14ac:dyDescent="0.25">
      <c r="A788" s="4" t="s">
        <v>755</v>
      </c>
      <c r="B788" s="11" t="e">
        <f>VLOOKUP(A788,Points!$B$2:$U$1000,5,FALSE)</f>
        <v>#N/A</v>
      </c>
      <c r="C788" s="11" t="e">
        <f>VLOOKUP($A788,Points!$B$2:$U$1000,6,FALSE)</f>
        <v>#N/A</v>
      </c>
      <c r="D788" s="11" t="e">
        <f>VLOOKUP($A788,Points!$B$2:$U$1000,7,FALSE)</f>
        <v>#N/A</v>
      </c>
      <c r="E788" s="11" t="e">
        <f>VLOOKUP($A788,Points!$B$2:$U$1000,8,FALSE)</f>
        <v>#N/A</v>
      </c>
      <c r="F788" s="11" t="e">
        <f>VLOOKUP($A788,Points!$B$2:$U$1000,9,FALSE)</f>
        <v>#N/A</v>
      </c>
      <c r="G788" s="11" t="e">
        <f>VLOOKUP($A788,Points!$B$2:$U$1000,10,FALSE)</f>
        <v>#N/A</v>
      </c>
      <c r="H788" s="11" t="e">
        <f>VLOOKUP($A788,Points!$B$2:$U$1000,12,FALSE)</f>
        <v>#N/A</v>
      </c>
      <c r="I788" s="11" t="e">
        <f>VLOOKUP($A788,Points!$B$2:$U$1000,18,FALSE)</f>
        <v>#N/A</v>
      </c>
      <c r="J788" s="11" t="e">
        <f>VLOOKUP(A788,HitBlock!$B$2:$I$1000,6,FALSE)</f>
        <v>#N/A</v>
      </c>
      <c r="K788" s="11" t="e">
        <f>VLOOKUP(A788,HitBlock!$B$2:$I$1000,8,FALSE)</f>
        <v>#N/A</v>
      </c>
      <c r="L788" s="33" t="e">
        <f>VLOOKUP($A788,Points!$B$2:$U$1000,20,FALSE)</f>
        <v>#N/A</v>
      </c>
    </row>
    <row r="789" spans="1:12" x14ac:dyDescent="0.25">
      <c r="A789" s="4" t="s">
        <v>751</v>
      </c>
      <c r="B789" s="11" t="e">
        <f>VLOOKUP(A789,Points!$B$2:$U$1000,5,FALSE)</f>
        <v>#N/A</v>
      </c>
      <c r="C789" s="11" t="e">
        <f>VLOOKUP($A789,Points!$B$2:$U$1000,6,FALSE)</f>
        <v>#N/A</v>
      </c>
      <c r="D789" s="11" t="e">
        <f>VLOOKUP($A789,Points!$B$2:$U$1000,7,FALSE)</f>
        <v>#N/A</v>
      </c>
      <c r="E789" s="11" t="e">
        <f>VLOOKUP($A789,Points!$B$2:$U$1000,8,FALSE)</f>
        <v>#N/A</v>
      </c>
      <c r="F789" s="11" t="e">
        <f>VLOOKUP($A789,Points!$B$2:$U$1000,9,FALSE)</f>
        <v>#N/A</v>
      </c>
      <c r="G789" s="11" t="e">
        <f>VLOOKUP($A789,Points!$B$2:$U$1000,10,FALSE)</f>
        <v>#N/A</v>
      </c>
      <c r="H789" s="11" t="e">
        <f>VLOOKUP($A789,Points!$B$2:$U$1000,12,FALSE)</f>
        <v>#N/A</v>
      </c>
      <c r="I789" s="11" t="e">
        <f>VLOOKUP($A789,Points!$B$2:$U$1000,18,FALSE)</f>
        <v>#N/A</v>
      </c>
      <c r="J789" s="11" t="e">
        <f>VLOOKUP(A789,HitBlock!$B$2:$I$1000,6,FALSE)</f>
        <v>#N/A</v>
      </c>
      <c r="K789" s="11" t="e">
        <f>VLOOKUP(A789,HitBlock!$B$2:$I$1000,8,FALSE)</f>
        <v>#N/A</v>
      </c>
      <c r="L789" s="33" t="e">
        <f>VLOOKUP($A789,Points!$B$2:$U$1000,20,FALSE)</f>
        <v>#N/A</v>
      </c>
    </row>
    <row r="790" spans="1:12" x14ac:dyDescent="0.25">
      <c r="A790" s="4" t="s">
        <v>818</v>
      </c>
      <c r="B790" s="11" t="e">
        <f>VLOOKUP(A790,Points!$B$2:$U$1000,5,FALSE)</f>
        <v>#N/A</v>
      </c>
      <c r="C790" s="11" t="e">
        <f>VLOOKUP($A790,Points!$B$2:$U$1000,6,FALSE)</f>
        <v>#N/A</v>
      </c>
      <c r="D790" s="11" t="e">
        <f>VLOOKUP($A790,Points!$B$2:$U$1000,7,FALSE)</f>
        <v>#N/A</v>
      </c>
      <c r="E790" s="11" t="e">
        <f>VLOOKUP($A790,Points!$B$2:$U$1000,8,FALSE)</f>
        <v>#N/A</v>
      </c>
      <c r="F790" s="11" t="e">
        <f>VLOOKUP($A790,Points!$B$2:$U$1000,9,FALSE)</f>
        <v>#N/A</v>
      </c>
      <c r="G790" s="11" t="e">
        <f>VLOOKUP($A790,Points!$B$2:$U$1000,10,FALSE)</f>
        <v>#N/A</v>
      </c>
      <c r="H790" s="11" t="e">
        <f>VLOOKUP($A790,Points!$B$2:$U$1000,12,FALSE)</f>
        <v>#N/A</v>
      </c>
      <c r="I790" s="11" t="e">
        <f>VLOOKUP($A790,Points!$B$2:$U$1000,18,FALSE)</f>
        <v>#N/A</v>
      </c>
      <c r="J790" s="11" t="e">
        <f>VLOOKUP(A790,HitBlock!$B$2:$I$1000,6,FALSE)</f>
        <v>#N/A</v>
      </c>
      <c r="K790" s="11" t="e">
        <f>VLOOKUP(A790,HitBlock!$B$2:$I$1000,8,FALSE)</f>
        <v>#N/A</v>
      </c>
      <c r="L790" s="33" t="e">
        <f>VLOOKUP($A790,Points!$B$2:$U$1000,20,FALSE)</f>
        <v>#N/A</v>
      </c>
    </row>
    <row r="791" spans="1:12" x14ac:dyDescent="0.25">
      <c r="A791" s="4" t="s">
        <v>1110</v>
      </c>
      <c r="B791" s="11" t="e">
        <f>VLOOKUP(A791,Points!$B$2:$U$1000,5,FALSE)</f>
        <v>#N/A</v>
      </c>
      <c r="C791" s="11" t="e">
        <f>VLOOKUP($A791,Points!$B$2:$U$1000,6,FALSE)</f>
        <v>#N/A</v>
      </c>
      <c r="D791" s="11" t="e">
        <f>VLOOKUP($A791,Points!$B$2:$U$1000,7,FALSE)</f>
        <v>#N/A</v>
      </c>
      <c r="E791" s="11" t="e">
        <f>VLOOKUP($A791,Points!$B$2:$U$1000,8,FALSE)</f>
        <v>#N/A</v>
      </c>
      <c r="F791" s="11" t="e">
        <f>VLOOKUP($A791,Points!$B$2:$U$1000,9,FALSE)</f>
        <v>#N/A</v>
      </c>
      <c r="G791" s="11" t="e">
        <f>VLOOKUP($A791,Points!$B$2:$U$1000,10,FALSE)</f>
        <v>#N/A</v>
      </c>
      <c r="H791" s="11" t="e">
        <f>VLOOKUP($A791,Points!$B$2:$U$1000,12,FALSE)</f>
        <v>#N/A</v>
      </c>
      <c r="I791" s="11" t="e">
        <f>VLOOKUP($A791,Points!$B$2:$U$1000,18,FALSE)</f>
        <v>#N/A</v>
      </c>
      <c r="J791" s="11" t="e">
        <f>VLOOKUP(A791,HitBlock!$B$2:$I$1000,6,FALSE)</f>
        <v>#N/A</v>
      </c>
      <c r="K791" s="11" t="e">
        <f>VLOOKUP(A791,HitBlock!$B$2:$I$1000,8,FALSE)</f>
        <v>#N/A</v>
      </c>
      <c r="L791" s="33" t="e">
        <f>VLOOKUP($A791,Points!$B$2:$U$1000,20,FALSE)</f>
        <v>#N/A</v>
      </c>
    </row>
    <row r="792" spans="1:12" x14ac:dyDescent="0.25">
      <c r="A792" s="4" t="s">
        <v>743</v>
      </c>
      <c r="B792" s="11" t="e">
        <f>VLOOKUP(A792,Points!$B$2:$U$1000,5,FALSE)</f>
        <v>#N/A</v>
      </c>
      <c r="C792" s="11" t="e">
        <f>VLOOKUP($A792,Points!$B$2:$U$1000,6,FALSE)</f>
        <v>#N/A</v>
      </c>
      <c r="D792" s="11" t="e">
        <f>VLOOKUP($A792,Points!$B$2:$U$1000,7,FALSE)</f>
        <v>#N/A</v>
      </c>
      <c r="E792" s="11" t="e">
        <f>VLOOKUP($A792,Points!$B$2:$U$1000,8,FALSE)</f>
        <v>#N/A</v>
      </c>
      <c r="F792" s="11" t="e">
        <f>VLOOKUP($A792,Points!$B$2:$U$1000,9,FALSE)</f>
        <v>#N/A</v>
      </c>
      <c r="G792" s="11" t="e">
        <f>VLOOKUP($A792,Points!$B$2:$U$1000,10,FALSE)</f>
        <v>#N/A</v>
      </c>
      <c r="H792" s="11" t="e">
        <f>VLOOKUP($A792,Points!$B$2:$U$1000,12,FALSE)</f>
        <v>#N/A</v>
      </c>
      <c r="I792" s="11" t="e">
        <f>VLOOKUP($A792,Points!$B$2:$U$1000,18,FALSE)</f>
        <v>#N/A</v>
      </c>
      <c r="J792" s="11" t="e">
        <f>VLOOKUP(A792,HitBlock!$B$2:$I$1000,6,FALSE)</f>
        <v>#N/A</v>
      </c>
      <c r="K792" s="11" t="e">
        <f>VLOOKUP(A792,HitBlock!$B$2:$I$1000,8,FALSE)</f>
        <v>#N/A</v>
      </c>
      <c r="L792" s="33" t="e">
        <f>VLOOKUP($A792,Points!$B$2:$U$1000,20,FALSE)</f>
        <v>#N/A</v>
      </c>
    </row>
    <row r="793" spans="1:12" x14ac:dyDescent="0.25">
      <c r="A793" s="4" t="s">
        <v>793</v>
      </c>
      <c r="B793" s="11" t="e">
        <f>VLOOKUP(A793,Points!$B$2:$U$1000,5,FALSE)</f>
        <v>#N/A</v>
      </c>
      <c r="C793" s="11" t="e">
        <f>VLOOKUP($A793,Points!$B$2:$U$1000,6,FALSE)</f>
        <v>#N/A</v>
      </c>
      <c r="D793" s="11" t="e">
        <f>VLOOKUP($A793,Points!$B$2:$U$1000,7,FALSE)</f>
        <v>#N/A</v>
      </c>
      <c r="E793" s="11" t="e">
        <f>VLOOKUP($A793,Points!$B$2:$U$1000,8,FALSE)</f>
        <v>#N/A</v>
      </c>
      <c r="F793" s="11" t="e">
        <f>VLOOKUP($A793,Points!$B$2:$U$1000,9,FALSE)</f>
        <v>#N/A</v>
      </c>
      <c r="G793" s="11" t="e">
        <f>VLOOKUP($A793,Points!$B$2:$U$1000,10,FALSE)</f>
        <v>#N/A</v>
      </c>
      <c r="H793" s="11" t="e">
        <f>VLOOKUP($A793,Points!$B$2:$U$1000,12,FALSE)</f>
        <v>#N/A</v>
      </c>
      <c r="I793" s="11" t="e">
        <f>VLOOKUP($A793,Points!$B$2:$U$1000,18,FALSE)</f>
        <v>#N/A</v>
      </c>
      <c r="J793" s="11" t="e">
        <f>VLOOKUP(A793,HitBlock!$B$2:$I$1000,6,FALSE)</f>
        <v>#N/A</v>
      </c>
      <c r="K793" s="11" t="e">
        <f>VLOOKUP(A793,HitBlock!$B$2:$I$1000,8,FALSE)</f>
        <v>#N/A</v>
      </c>
      <c r="L793" s="33" t="e">
        <f>VLOOKUP($A793,Points!$B$2:$U$1000,20,FALSE)</f>
        <v>#N/A</v>
      </c>
    </row>
    <row r="794" spans="1:12" x14ac:dyDescent="0.25">
      <c r="A794" s="4" t="s">
        <v>1111</v>
      </c>
      <c r="B794" s="11" t="e">
        <f>VLOOKUP(A794,Points!$B$2:$U$1000,5,FALSE)</f>
        <v>#N/A</v>
      </c>
      <c r="C794" s="11" t="e">
        <f>VLOOKUP($A794,Points!$B$2:$U$1000,6,FALSE)</f>
        <v>#N/A</v>
      </c>
      <c r="D794" s="11" t="e">
        <f>VLOOKUP($A794,Points!$B$2:$U$1000,7,FALSE)</f>
        <v>#N/A</v>
      </c>
      <c r="E794" s="11" t="e">
        <f>VLOOKUP($A794,Points!$B$2:$U$1000,8,FALSE)</f>
        <v>#N/A</v>
      </c>
      <c r="F794" s="11" t="e">
        <f>VLOOKUP($A794,Points!$B$2:$U$1000,9,FALSE)</f>
        <v>#N/A</v>
      </c>
      <c r="G794" s="11" t="e">
        <f>VLOOKUP($A794,Points!$B$2:$U$1000,10,FALSE)</f>
        <v>#N/A</v>
      </c>
      <c r="H794" s="11" t="e">
        <f>VLOOKUP($A794,Points!$B$2:$U$1000,12,FALSE)</f>
        <v>#N/A</v>
      </c>
      <c r="I794" s="11" t="e">
        <f>VLOOKUP($A794,Points!$B$2:$U$1000,18,FALSE)</f>
        <v>#N/A</v>
      </c>
      <c r="J794" s="11" t="e">
        <f>VLOOKUP(A794,HitBlock!$B$2:$I$1000,6,FALSE)</f>
        <v>#N/A</v>
      </c>
      <c r="K794" s="11" t="e">
        <f>VLOOKUP(A794,HitBlock!$B$2:$I$1000,8,FALSE)</f>
        <v>#N/A</v>
      </c>
      <c r="L794" s="33" t="e">
        <f>VLOOKUP($A794,Points!$B$2:$U$1000,20,FALSE)</f>
        <v>#N/A</v>
      </c>
    </row>
    <row r="795" spans="1:12" x14ac:dyDescent="0.25">
      <c r="A795" s="4" t="s">
        <v>1112</v>
      </c>
      <c r="B795" s="11" t="e">
        <f>VLOOKUP(A795,Points!$B$2:$U$1000,5,FALSE)</f>
        <v>#N/A</v>
      </c>
      <c r="C795" s="11" t="e">
        <f>VLOOKUP($A795,Points!$B$2:$U$1000,6,FALSE)</f>
        <v>#N/A</v>
      </c>
      <c r="D795" s="11" t="e">
        <f>VLOOKUP($A795,Points!$B$2:$U$1000,7,FALSE)</f>
        <v>#N/A</v>
      </c>
      <c r="E795" s="11" t="e">
        <f>VLOOKUP($A795,Points!$B$2:$U$1000,8,FALSE)</f>
        <v>#N/A</v>
      </c>
      <c r="F795" s="11" t="e">
        <f>VLOOKUP($A795,Points!$B$2:$U$1000,9,FALSE)</f>
        <v>#N/A</v>
      </c>
      <c r="G795" s="11" t="e">
        <f>VLOOKUP($A795,Points!$B$2:$U$1000,10,FALSE)</f>
        <v>#N/A</v>
      </c>
      <c r="H795" s="11" t="e">
        <f>VLOOKUP($A795,Points!$B$2:$U$1000,12,FALSE)</f>
        <v>#N/A</v>
      </c>
      <c r="I795" s="11" t="e">
        <f>VLOOKUP($A795,Points!$B$2:$U$1000,18,FALSE)</f>
        <v>#N/A</v>
      </c>
      <c r="J795" s="11" t="e">
        <f>VLOOKUP(A795,HitBlock!$B$2:$I$1000,6,FALSE)</f>
        <v>#N/A</v>
      </c>
      <c r="K795" s="11" t="e">
        <f>VLOOKUP(A795,HitBlock!$B$2:$I$1000,8,FALSE)</f>
        <v>#N/A</v>
      </c>
      <c r="L795" s="33" t="e">
        <f>VLOOKUP($A795,Points!$B$2:$U$1000,20,FALSE)</f>
        <v>#N/A</v>
      </c>
    </row>
    <row r="796" spans="1:12" x14ac:dyDescent="0.25">
      <c r="A796" s="4" t="s">
        <v>749</v>
      </c>
      <c r="B796" s="11" t="e">
        <f>VLOOKUP(A796,Points!$B$2:$U$1000,5,FALSE)</f>
        <v>#N/A</v>
      </c>
      <c r="C796" s="11" t="e">
        <f>VLOOKUP($A796,Points!$B$2:$U$1000,6,FALSE)</f>
        <v>#N/A</v>
      </c>
      <c r="D796" s="11" t="e">
        <f>VLOOKUP($A796,Points!$B$2:$U$1000,7,FALSE)</f>
        <v>#N/A</v>
      </c>
      <c r="E796" s="11" t="e">
        <f>VLOOKUP($A796,Points!$B$2:$U$1000,8,FALSE)</f>
        <v>#N/A</v>
      </c>
      <c r="F796" s="11" t="e">
        <f>VLOOKUP($A796,Points!$B$2:$U$1000,9,FALSE)</f>
        <v>#N/A</v>
      </c>
      <c r="G796" s="11" t="e">
        <f>VLOOKUP($A796,Points!$B$2:$U$1000,10,FALSE)</f>
        <v>#N/A</v>
      </c>
      <c r="H796" s="11" t="e">
        <f>VLOOKUP($A796,Points!$B$2:$U$1000,12,FALSE)</f>
        <v>#N/A</v>
      </c>
      <c r="I796" s="11" t="e">
        <f>VLOOKUP($A796,Points!$B$2:$U$1000,18,FALSE)</f>
        <v>#N/A</v>
      </c>
      <c r="J796" s="11" t="e">
        <f>VLOOKUP(A796,HitBlock!$B$2:$I$1000,6,FALSE)</f>
        <v>#N/A</v>
      </c>
      <c r="K796" s="11" t="e">
        <f>VLOOKUP(A796,HitBlock!$B$2:$I$1000,8,FALSE)</f>
        <v>#N/A</v>
      </c>
      <c r="L796" s="33" t="e">
        <f>VLOOKUP($A796,Points!$B$2:$U$1000,20,FALSE)</f>
        <v>#N/A</v>
      </c>
    </row>
    <row r="797" spans="1:12" x14ac:dyDescent="0.25">
      <c r="A797" s="4" t="s">
        <v>843</v>
      </c>
      <c r="B797" s="11" t="e">
        <f>VLOOKUP(A797,Points!$B$2:$U$1000,5,FALSE)</f>
        <v>#N/A</v>
      </c>
      <c r="C797" s="11" t="e">
        <f>VLOOKUP($A797,Points!$B$2:$U$1000,6,FALSE)</f>
        <v>#N/A</v>
      </c>
      <c r="D797" s="11" t="e">
        <f>VLOOKUP($A797,Points!$B$2:$U$1000,7,FALSE)</f>
        <v>#N/A</v>
      </c>
      <c r="E797" s="11" t="e">
        <f>VLOOKUP($A797,Points!$B$2:$U$1000,8,FALSE)</f>
        <v>#N/A</v>
      </c>
      <c r="F797" s="11" t="e">
        <f>VLOOKUP($A797,Points!$B$2:$U$1000,9,FALSE)</f>
        <v>#N/A</v>
      </c>
      <c r="G797" s="11" t="e">
        <f>VLOOKUP($A797,Points!$B$2:$U$1000,10,FALSE)</f>
        <v>#N/A</v>
      </c>
      <c r="H797" s="11" t="e">
        <f>VLOOKUP($A797,Points!$B$2:$U$1000,12,FALSE)</f>
        <v>#N/A</v>
      </c>
      <c r="I797" s="11" t="e">
        <f>VLOOKUP($A797,Points!$B$2:$U$1000,18,FALSE)</f>
        <v>#N/A</v>
      </c>
      <c r="J797" s="11" t="e">
        <f>VLOOKUP(A797,HitBlock!$B$2:$I$1000,6,FALSE)</f>
        <v>#N/A</v>
      </c>
      <c r="K797" s="11" t="e">
        <f>VLOOKUP(A797,HitBlock!$B$2:$I$1000,8,FALSE)</f>
        <v>#N/A</v>
      </c>
      <c r="L797" s="33" t="e">
        <f>VLOOKUP($A797,Points!$B$2:$U$1000,20,FALSE)</f>
        <v>#N/A</v>
      </c>
    </row>
    <row r="798" spans="1:12" x14ac:dyDescent="0.25">
      <c r="A798" s="4" t="s">
        <v>1113</v>
      </c>
      <c r="B798" s="11" t="e">
        <f>VLOOKUP(A798,Points!$B$2:$U$1000,5,FALSE)</f>
        <v>#N/A</v>
      </c>
      <c r="C798" s="11" t="e">
        <f>VLOOKUP($A798,Points!$B$2:$U$1000,6,FALSE)</f>
        <v>#N/A</v>
      </c>
      <c r="D798" s="11" t="e">
        <f>VLOOKUP($A798,Points!$B$2:$U$1000,7,FALSE)</f>
        <v>#N/A</v>
      </c>
      <c r="E798" s="11" t="e">
        <f>VLOOKUP($A798,Points!$B$2:$U$1000,8,FALSE)</f>
        <v>#N/A</v>
      </c>
      <c r="F798" s="11" t="e">
        <f>VLOOKUP($A798,Points!$B$2:$U$1000,9,FALSE)</f>
        <v>#N/A</v>
      </c>
      <c r="G798" s="11" t="e">
        <f>VLOOKUP($A798,Points!$B$2:$U$1000,10,FALSE)</f>
        <v>#N/A</v>
      </c>
      <c r="H798" s="11" t="e">
        <f>VLOOKUP($A798,Points!$B$2:$U$1000,12,FALSE)</f>
        <v>#N/A</v>
      </c>
      <c r="I798" s="11" t="e">
        <f>VLOOKUP($A798,Points!$B$2:$U$1000,18,FALSE)</f>
        <v>#N/A</v>
      </c>
      <c r="J798" s="11" t="e">
        <f>VLOOKUP(A798,HitBlock!$B$2:$I$1000,6,FALSE)</f>
        <v>#N/A</v>
      </c>
      <c r="K798" s="11" t="e">
        <f>VLOOKUP(A798,HitBlock!$B$2:$I$1000,8,FALSE)</f>
        <v>#N/A</v>
      </c>
      <c r="L798" s="33" t="e">
        <f>VLOOKUP($A798,Points!$B$2:$U$1000,20,FALSE)</f>
        <v>#N/A</v>
      </c>
    </row>
    <row r="799" spans="1:12" x14ac:dyDescent="0.25">
      <c r="A799" s="4" t="s">
        <v>1114</v>
      </c>
      <c r="B799" s="11" t="e">
        <f>VLOOKUP(A799,Points!$B$2:$U$1000,5,FALSE)</f>
        <v>#N/A</v>
      </c>
      <c r="C799" s="11" t="e">
        <f>VLOOKUP($A799,Points!$B$2:$U$1000,6,FALSE)</f>
        <v>#N/A</v>
      </c>
      <c r="D799" s="11" t="e">
        <f>VLOOKUP($A799,Points!$B$2:$U$1000,7,FALSE)</f>
        <v>#N/A</v>
      </c>
      <c r="E799" s="11" t="e">
        <f>VLOOKUP($A799,Points!$B$2:$U$1000,8,FALSE)</f>
        <v>#N/A</v>
      </c>
      <c r="F799" s="11" t="e">
        <f>VLOOKUP($A799,Points!$B$2:$U$1000,9,FALSE)</f>
        <v>#N/A</v>
      </c>
      <c r="G799" s="11" t="e">
        <f>VLOOKUP($A799,Points!$B$2:$U$1000,10,FALSE)</f>
        <v>#N/A</v>
      </c>
      <c r="H799" s="11" t="e">
        <f>VLOOKUP($A799,Points!$B$2:$U$1000,12,FALSE)</f>
        <v>#N/A</v>
      </c>
      <c r="I799" s="11" t="e">
        <f>VLOOKUP($A799,Points!$B$2:$U$1000,18,FALSE)</f>
        <v>#N/A</v>
      </c>
      <c r="J799" s="11" t="e">
        <f>VLOOKUP(A799,HitBlock!$B$2:$I$1000,6,FALSE)</f>
        <v>#N/A</v>
      </c>
      <c r="K799" s="11" t="e">
        <f>VLOOKUP(A799,HitBlock!$B$2:$I$1000,8,FALSE)</f>
        <v>#N/A</v>
      </c>
      <c r="L799" s="33" t="e">
        <f>VLOOKUP($A799,Points!$B$2:$U$1000,20,FALSE)</f>
        <v>#N/A</v>
      </c>
    </row>
    <row r="800" spans="1:12" x14ac:dyDescent="0.25">
      <c r="A800" s="4" t="s">
        <v>1115</v>
      </c>
      <c r="B800" s="11" t="e">
        <f>VLOOKUP(A800,Points!$B$2:$U$1000,5,FALSE)</f>
        <v>#N/A</v>
      </c>
      <c r="C800" s="11" t="e">
        <f>VLOOKUP($A800,Points!$B$2:$U$1000,6,FALSE)</f>
        <v>#N/A</v>
      </c>
      <c r="D800" s="11" t="e">
        <f>VLOOKUP($A800,Points!$B$2:$U$1000,7,FALSE)</f>
        <v>#N/A</v>
      </c>
      <c r="E800" s="11" t="e">
        <f>VLOOKUP($A800,Points!$B$2:$U$1000,8,FALSE)</f>
        <v>#N/A</v>
      </c>
      <c r="F800" s="11" t="e">
        <f>VLOOKUP($A800,Points!$B$2:$U$1000,9,FALSE)</f>
        <v>#N/A</v>
      </c>
      <c r="G800" s="11" t="e">
        <f>VLOOKUP($A800,Points!$B$2:$U$1000,10,FALSE)</f>
        <v>#N/A</v>
      </c>
      <c r="H800" s="11" t="e">
        <f>VLOOKUP($A800,Points!$B$2:$U$1000,12,FALSE)</f>
        <v>#N/A</v>
      </c>
      <c r="I800" s="11" t="e">
        <f>VLOOKUP($A800,Points!$B$2:$U$1000,18,FALSE)</f>
        <v>#N/A</v>
      </c>
      <c r="J800" s="11" t="e">
        <f>VLOOKUP(A800,HitBlock!$B$2:$I$1000,6,FALSE)</f>
        <v>#N/A</v>
      </c>
      <c r="K800" s="11" t="e">
        <f>VLOOKUP(A800,HitBlock!$B$2:$I$1000,8,FALSE)</f>
        <v>#N/A</v>
      </c>
      <c r="L800" s="33" t="e">
        <f>VLOOKUP($A800,Points!$B$2:$U$1000,20,FALSE)</f>
        <v>#N/A</v>
      </c>
    </row>
    <row r="801" spans="1:12" x14ac:dyDescent="0.25">
      <c r="A801" s="4" t="s">
        <v>705</v>
      </c>
      <c r="B801" s="11" t="e">
        <f>VLOOKUP(A801,Points!$B$2:$U$1000,5,FALSE)</f>
        <v>#N/A</v>
      </c>
      <c r="C801" s="11" t="e">
        <f>VLOOKUP($A801,Points!$B$2:$U$1000,6,FALSE)</f>
        <v>#N/A</v>
      </c>
      <c r="D801" s="11" t="e">
        <f>VLOOKUP($A801,Points!$B$2:$U$1000,7,FALSE)</f>
        <v>#N/A</v>
      </c>
      <c r="E801" s="11" t="e">
        <f>VLOOKUP($A801,Points!$B$2:$U$1000,8,FALSE)</f>
        <v>#N/A</v>
      </c>
      <c r="F801" s="11" t="e">
        <f>VLOOKUP($A801,Points!$B$2:$U$1000,9,FALSE)</f>
        <v>#N/A</v>
      </c>
      <c r="G801" s="11" t="e">
        <f>VLOOKUP($A801,Points!$B$2:$U$1000,10,FALSE)</f>
        <v>#N/A</v>
      </c>
      <c r="H801" s="11" t="e">
        <f>VLOOKUP($A801,Points!$B$2:$U$1000,12,FALSE)</f>
        <v>#N/A</v>
      </c>
      <c r="I801" s="11" t="e">
        <f>VLOOKUP($A801,Points!$B$2:$U$1000,18,FALSE)</f>
        <v>#N/A</v>
      </c>
      <c r="J801" s="11" t="e">
        <f>VLOOKUP(A801,HitBlock!$B$2:$I$1000,6,FALSE)</f>
        <v>#N/A</v>
      </c>
      <c r="K801" s="11" t="e">
        <f>VLOOKUP(A801,HitBlock!$B$2:$I$1000,8,FALSE)</f>
        <v>#N/A</v>
      </c>
      <c r="L801" s="33" t="e">
        <f>VLOOKUP($A801,Points!$B$2:$U$1000,20,FALSE)</f>
        <v>#N/A</v>
      </c>
    </row>
    <row r="802" spans="1:12" x14ac:dyDescent="0.25">
      <c r="A802" s="4" t="s">
        <v>1116</v>
      </c>
      <c r="B802" s="11" t="e">
        <f>VLOOKUP(A802,Points!$B$2:$U$1000,5,FALSE)</f>
        <v>#N/A</v>
      </c>
      <c r="C802" s="11" t="e">
        <f>VLOOKUP($A802,Points!$B$2:$U$1000,6,FALSE)</f>
        <v>#N/A</v>
      </c>
      <c r="D802" s="11" t="e">
        <f>VLOOKUP($A802,Points!$B$2:$U$1000,7,FALSE)</f>
        <v>#N/A</v>
      </c>
      <c r="E802" s="11" t="e">
        <f>VLOOKUP($A802,Points!$B$2:$U$1000,8,FALSE)</f>
        <v>#N/A</v>
      </c>
      <c r="F802" s="11" t="e">
        <f>VLOOKUP($A802,Points!$B$2:$U$1000,9,FALSE)</f>
        <v>#N/A</v>
      </c>
      <c r="G802" s="11" t="e">
        <f>VLOOKUP($A802,Points!$B$2:$U$1000,10,FALSE)</f>
        <v>#N/A</v>
      </c>
      <c r="H802" s="11" t="e">
        <f>VLOOKUP($A802,Points!$B$2:$U$1000,12,FALSE)</f>
        <v>#N/A</v>
      </c>
      <c r="I802" s="11" t="e">
        <f>VLOOKUP($A802,Points!$B$2:$U$1000,18,FALSE)</f>
        <v>#N/A</v>
      </c>
      <c r="J802" s="11" t="e">
        <f>VLOOKUP(A802,HitBlock!$B$2:$I$1000,6,FALSE)</f>
        <v>#N/A</v>
      </c>
      <c r="K802" s="11" t="e">
        <f>VLOOKUP(A802,HitBlock!$B$2:$I$1000,8,FALSE)</f>
        <v>#N/A</v>
      </c>
      <c r="L802" s="33" t="e">
        <f>VLOOKUP($A802,Points!$B$2:$U$1000,20,FALSE)</f>
        <v>#N/A</v>
      </c>
    </row>
    <row r="803" spans="1:12" x14ac:dyDescent="0.25">
      <c r="A803" s="4" t="s">
        <v>703</v>
      </c>
      <c r="B803" s="11" t="e">
        <f>VLOOKUP(A803,Points!$B$2:$U$1000,5,FALSE)</f>
        <v>#N/A</v>
      </c>
      <c r="C803" s="11" t="e">
        <f>VLOOKUP($A803,Points!$B$2:$U$1000,6,FALSE)</f>
        <v>#N/A</v>
      </c>
      <c r="D803" s="11" t="e">
        <f>VLOOKUP($A803,Points!$B$2:$U$1000,7,FALSE)</f>
        <v>#N/A</v>
      </c>
      <c r="E803" s="11" t="e">
        <f>VLOOKUP($A803,Points!$B$2:$U$1000,8,FALSE)</f>
        <v>#N/A</v>
      </c>
      <c r="F803" s="11" t="e">
        <f>VLOOKUP($A803,Points!$B$2:$U$1000,9,FALSE)</f>
        <v>#N/A</v>
      </c>
      <c r="G803" s="11" t="e">
        <f>VLOOKUP($A803,Points!$B$2:$U$1000,10,FALSE)</f>
        <v>#N/A</v>
      </c>
      <c r="H803" s="11" t="e">
        <f>VLOOKUP($A803,Points!$B$2:$U$1000,12,FALSE)</f>
        <v>#N/A</v>
      </c>
      <c r="I803" s="11" t="e">
        <f>VLOOKUP($A803,Points!$B$2:$U$1000,18,FALSE)</f>
        <v>#N/A</v>
      </c>
      <c r="J803" s="11" t="e">
        <f>VLOOKUP(A803,HitBlock!$B$2:$I$1000,6,FALSE)</f>
        <v>#N/A</v>
      </c>
      <c r="K803" s="11" t="e">
        <f>VLOOKUP(A803,HitBlock!$B$2:$I$1000,8,FALSE)</f>
        <v>#N/A</v>
      </c>
      <c r="L803" s="33" t="e">
        <f>VLOOKUP($A803,Points!$B$2:$U$1000,20,FALSE)</f>
        <v>#N/A</v>
      </c>
    </row>
    <row r="804" spans="1:12" x14ac:dyDescent="0.25">
      <c r="A804" s="4" t="s">
        <v>838</v>
      </c>
      <c r="B804" s="11" t="e">
        <f>VLOOKUP(A804,Points!$B$2:$U$1000,5,FALSE)</f>
        <v>#N/A</v>
      </c>
      <c r="C804" s="11" t="e">
        <f>VLOOKUP($A804,Points!$B$2:$U$1000,6,FALSE)</f>
        <v>#N/A</v>
      </c>
      <c r="D804" s="11" t="e">
        <f>VLOOKUP($A804,Points!$B$2:$U$1000,7,FALSE)</f>
        <v>#N/A</v>
      </c>
      <c r="E804" s="11" t="e">
        <f>VLOOKUP($A804,Points!$B$2:$U$1000,8,FALSE)</f>
        <v>#N/A</v>
      </c>
      <c r="F804" s="11" t="e">
        <f>VLOOKUP($A804,Points!$B$2:$U$1000,9,FALSE)</f>
        <v>#N/A</v>
      </c>
      <c r="G804" s="11" t="e">
        <f>VLOOKUP($A804,Points!$B$2:$U$1000,10,FALSE)</f>
        <v>#N/A</v>
      </c>
      <c r="H804" s="11" t="e">
        <f>VLOOKUP($A804,Points!$B$2:$U$1000,12,FALSE)</f>
        <v>#N/A</v>
      </c>
      <c r="I804" s="11" t="e">
        <f>VLOOKUP($A804,Points!$B$2:$U$1000,18,FALSE)</f>
        <v>#N/A</v>
      </c>
      <c r="J804" s="11" t="e">
        <f>VLOOKUP(A804,HitBlock!$B$2:$I$1000,6,FALSE)</f>
        <v>#N/A</v>
      </c>
      <c r="K804" s="11" t="e">
        <f>VLOOKUP(A804,HitBlock!$B$2:$I$1000,8,FALSE)</f>
        <v>#N/A</v>
      </c>
      <c r="L804" s="33" t="e">
        <f>VLOOKUP($A804,Points!$B$2:$U$1000,20,FALSE)</f>
        <v>#N/A</v>
      </c>
    </row>
    <row r="805" spans="1:12" x14ac:dyDescent="0.25">
      <c r="A805" s="4" t="s">
        <v>675</v>
      </c>
      <c r="B805" s="11" t="e">
        <f>VLOOKUP(A805,Points!$B$2:$U$1000,5,FALSE)</f>
        <v>#N/A</v>
      </c>
      <c r="C805" s="11" t="e">
        <f>VLOOKUP($A805,Points!$B$2:$U$1000,6,FALSE)</f>
        <v>#N/A</v>
      </c>
      <c r="D805" s="11" t="e">
        <f>VLOOKUP($A805,Points!$B$2:$U$1000,7,FALSE)</f>
        <v>#N/A</v>
      </c>
      <c r="E805" s="11" t="e">
        <f>VLOOKUP($A805,Points!$B$2:$U$1000,8,FALSE)</f>
        <v>#N/A</v>
      </c>
      <c r="F805" s="11" t="e">
        <f>VLOOKUP($A805,Points!$B$2:$U$1000,9,FALSE)</f>
        <v>#N/A</v>
      </c>
      <c r="G805" s="11" t="e">
        <f>VLOOKUP($A805,Points!$B$2:$U$1000,10,FALSE)</f>
        <v>#N/A</v>
      </c>
      <c r="H805" s="11" t="e">
        <f>VLOOKUP($A805,Points!$B$2:$U$1000,12,FALSE)</f>
        <v>#N/A</v>
      </c>
      <c r="I805" s="11" t="e">
        <f>VLOOKUP($A805,Points!$B$2:$U$1000,18,FALSE)</f>
        <v>#N/A</v>
      </c>
      <c r="J805" s="11" t="e">
        <f>VLOOKUP(A805,HitBlock!$B$2:$I$1000,6,FALSE)</f>
        <v>#N/A</v>
      </c>
      <c r="K805" s="11" t="e">
        <f>VLOOKUP(A805,HitBlock!$B$2:$I$1000,8,FALSE)</f>
        <v>#N/A</v>
      </c>
      <c r="L805" s="33" t="e">
        <f>VLOOKUP($A805,Points!$B$2:$U$1000,20,FALSE)</f>
        <v>#N/A</v>
      </c>
    </row>
    <row r="806" spans="1:12" x14ac:dyDescent="0.25">
      <c r="A806" s="4" t="s">
        <v>1117</v>
      </c>
      <c r="B806" s="11" t="e">
        <f>VLOOKUP(A806,Points!$B$2:$U$1000,5,FALSE)</f>
        <v>#N/A</v>
      </c>
      <c r="C806" s="11" t="e">
        <f>VLOOKUP($A806,Points!$B$2:$U$1000,6,FALSE)</f>
        <v>#N/A</v>
      </c>
      <c r="D806" s="11" t="e">
        <f>VLOOKUP($A806,Points!$B$2:$U$1000,7,FALSE)</f>
        <v>#N/A</v>
      </c>
      <c r="E806" s="11" t="e">
        <f>VLOOKUP($A806,Points!$B$2:$U$1000,8,FALSE)</f>
        <v>#N/A</v>
      </c>
      <c r="F806" s="11" t="e">
        <f>VLOOKUP($A806,Points!$B$2:$U$1000,9,FALSE)</f>
        <v>#N/A</v>
      </c>
      <c r="G806" s="11" t="e">
        <f>VLOOKUP($A806,Points!$B$2:$U$1000,10,FALSE)</f>
        <v>#N/A</v>
      </c>
      <c r="H806" s="11" t="e">
        <f>VLOOKUP($A806,Points!$B$2:$U$1000,12,FALSE)</f>
        <v>#N/A</v>
      </c>
      <c r="I806" s="11" t="e">
        <f>VLOOKUP($A806,Points!$B$2:$U$1000,18,FALSE)</f>
        <v>#N/A</v>
      </c>
      <c r="J806" s="11" t="e">
        <f>VLOOKUP(A806,HitBlock!$B$2:$I$1000,6,FALSE)</f>
        <v>#N/A</v>
      </c>
      <c r="K806" s="11" t="e">
        <f>VLOOKUP(A806,HitBlock!$B$2:$I$1000,8,FALSE)</f>
        <v>#N/A</v>
      </c>
      <c r="L806" s="33" t="e">
        <f>VLOOKUP($A806,Points!$B$2:$U$1000,20,FALSE)</f>
        <v>#N/A</v>
      </c>
    </row>
    <row r="807" spans="1:12" x14ac:dyDescent="0.25">
      <c r="A807" s="4" t="s">
        <v>659</v>
      </c>
      <c r="B807" s="11" t="e">
        <f>VLOOKUP(A807,Points!$B$2:$U$1000,5,FALSE)</f>
        <v>#N/A</v>
      </c>
      <c r="C807" s="11" t="e">
        <f>VLOOKUP($A807,Points!$B$2:$U$1000,6,FALSE)</f>
        <v>#N/A</v>
      </c>
      <c r="D807" s="11" t="e">
        <f>VLOOKUP($A807,Points!$B$2:$U$1000,7,FALSE)</f>
        <v>#N/A</v>
      </c>
      <c r="E807" s="11" t="e">
        <f>VLOOKUP($A807,Points!$B$2:$U$1000,8,FALSE)</f>
        <v>#N/A</v>
      </c>
      <c r="F807" s="11" t="e">
        <f>VLOOKUP($A807,Points!$B$2:$U$1000,9,FALSE)</f>
        <v>#N/A</v>
      </c>
      <c r="G807" s="11" t="e">
        <f>VLOOKUP($A807,Points!$B$2:$U$1000,10,FALSE)</f>
        <v>#N/A</v>
      </c>
      <c r="H807" s="11" t="e">
        <f>VLOOKUP($A807,Points!$B$2:$U$1000,12,FALSE)</f>
        <v>#N/A</v>
      </c>
      <c r="I807" s="11" t="e">
        <f>VLOOKUP($A807,Points!$B$2:$U$1000,18,FALSE)</f>
        <v>#N/A</v>
      </c>
      <c r="J807" s="11" t="e">
        <f>VLOOKUP(A807,HitBlock!$B$2:$I$1000,6,FALSE)</f>
        <v>#N/A</v>
      </c>
      <c r="K807" s="11" t="e">
        <f>VLOOKUP(A807,HitBlock!$B$2:$I$1000,8,FALSE)</f>
        <v>#N/A</v>
      </c>
      <c r="L807" s="33" t="e">
        <f>VLOOKUP($A807,Points!$B$2:$U$1000,20,FALSE)</f>
        <v>#N/A</v>
      </c>
    </row>
    <row r="808" spans="1:12" x14ac:dyDescent="0.25">
      <c r="A808" s="4" t="s">
        <v>1118</v>
      </c>
      <c r="B808" s="11" t="e">
        <f>VLOOKUP(A808,Points!$B$2:$U$1000,5,FALSE)</f>
        <v>#N/A</v>
      </c>
      <c r="C808" s="11" t="e">
        <f>VLOOKUP($A808,Points!$B$2:$U$1000,6,FALSE)</f>
        <v>#N/A</v>
      </c>
      <c r="D808" s="11" t="e">
        <f>VLOOKUP($A808,Points!$B$2:$U$1000,7,FALSE)</f>
        <v>#N/A</v>
      </c>
      <c r="E808" s="11" t="e">
        <f>VLOOKUP($A808,Points!$B$2:$U$1000,8,FALSE)</f>
        <v>#N/A</v>
      </c>
      <c r="F808" s="11" t="e">
        <f>VLOOKUP($A808,Points!$B$2:$U$1000,9,FALSE)</f>
        <v>#N/A</v>
      </c>
      <c r="G808" s="11" t="e">
        <f>VLOOKUP($A808,Points!$B$2:$U$1000,10,FALSE)</f>
        <v>#N/A</v>
      </c>
      <c r="H808" s="11" t="e">
        <f>VLOOKUP($A808,Points!$B$2:$U$1000,12,FALSE)</f>
        <v>#N/A</v>
      </c>
      <c r="I808" s="11" t="e">
        <f>VLOOKUP($A808,Points!$B$2:$U$1000,18,FALSE)</f>
        <v>#N/A</v>
      </c>
      <c r="J808" s="11" t="e">
        <f>VLOOKUP(A808,HitBlock!$B$2:$I$1000,6,FALSE)</f>
        <v>#N/A</v>
      </c>
      <c r="K808" s="11" t="e">
        <f>VLOOKUP(A808,HitBlock!$B$2:$I$1000,8,FALSE)</f>
        <v>#N/A</v>
      </c>
      <c r="L808" s="33" t="e">
        <f>VLOOKUP($A808,Points!$B$2:$U$1000,20,FALSE)</f>
        <v>#N/A</v>
      </c>
    </row>
    <row r="809" spans="1:12" x14ac:dyDescent="0.25">
      <c r="A809" s="4" t="s">
        <v>1119</v>
      </c>
      <c r="B809" s="11" t="e">
        <f>VLOOKUP(A809,Points!$B$2:$U$1000,5,FALSE)</f>
        <v>#N/A</v>
      </c>
      <c r="C809" s="11" t="e">
        <f>VLOOKUP($A809,Points!$B$2:$U$1000,6,FALSE)</f>
        <v>#N/A</v>
      </c>
      <c r="D809" s="11" t="e">
        <f>VLOOKUP($A809,Points!$B$2:$U$1000,7,FALSE)</f>
        <v>#N/A</v>
      </c>
      <c r="E809" s="11" t="e">
        <f>VLOOKUP($A809,Points!$B$2:$U$1000,8,FALSE)</f>
        <v>#N/A</v>
      </c>
      <c r="F809" s="11" t="e">
        <f>VLOOKUP($A809,Points!$B$2:$U$1000,9,FALSE)</f>
        <v>#N/A</v>
      </c>
      <c r="G809" s="11" t="e">
        <f>VLOOKUP($A809,Points!$B$2:$U$1000,10,FALSE)</f>
        <v>#N/A</v>
      </c>
      <c r="H809" s="11" t="e">
        <f>VLOOKUP($A809,Points!$B$2:$U$1000,12,FALSE)</f>
        <v>#N/A</v>
      </c>
      <c r="I809" s="11" t="e">
        <f>VLOOKUP($A809,Points!$B$2:$U$1000,18,FALSE)</f>
        <v>#N/A</v>
      </c>
      <c r="J809" s="11" t="e">
        <f>VLOOKUP(A809,HitBlock!$B$2:$I$1000,6,FALSE)</f>
        <v>#N/A</v>
      </c>
      <c r="K809" s="11" t="e">
        <f>VLOOKUP(A809,HitBlock!$B$2:$I$1000,8,FALSE)</f>
        <v>#N/A</v>
      </c>
      <c r="L809" s="33" t="e">
        <f>VLOOKUP($A809,Points!$B$2:$U$1000,20,FALSE)</f>
        <v>#N/A</v>
      </c>
    </row>
    <row r="810" spans="1:12" x14ac:dyDescent="0.25">
      <c r="A810" s="4" t="s">
        <v>664</v>
      </c>
      <c r="B810" s="11" t="e">
        <f>VLOOKUP(A810,Points!$B$2:$U$1000,5,FALSE)</f>
        <v>#N/A</v>
      </c>
      <c r="C810" s="11" t="e">
        <f>VLOOKUP($A810,Points!$B$2:$U$1000,6,FALSE)</f>
        <v>#N/A</v>
      </c>
      <c r="D810" s="11" t="e">
        <f>VLOOKUP($A810,Points!$B$2:$U$1000,7,FALSE)</f>
        <v>#N/A</v>
      </c>
      <c r="E810" s="11" t="e">
        <f>VLOOKUP($A810,Points!$B$2:$U$1000,8,FALSE)</f>
        <v>#N/A</v>
      </c>
      <c r="F810" s="11" t="e">
        <f>VLOOKUP($A810,Points!$B$2:$U$1000,9,FALSE)</f>
        <v>#N/A</v>
      </c>
      <c r="G810" s="11" t="e">
        <f>VLOOKUP($A810,Points!$B$2:$U$1000,10,FALSE)</f>
        <v>#N/A</v>
      </c>
      <c r="H810" s="11" t="e">
        <f>VLOOKUP($A810,Points!$B$2:$U$1000,12,FALSE)</f>
        <v>#N/A</v>
      </c>
      <c r="I810" s="11" t="e">
        <f>VLOOKUP($A810,Points!$B$2:$U$1000,18,FALSE)</f>
        <v>#N/A</v>
      </c>
      <c r="J810" s="11" t="e">
        <f>VLOOKUP(A810,HitBlock!$B$2:$I$1000,6,FALSE)</f>
        <v>#N/A</v>
      </c>
      <c r="K810" s="11" t="e">
        <f>VLOOKUP(A810,HitBlock!$B$2:$I$1000,8,FALSE)</f>
        <v>#N/A</v>
      </c>
      <c r="L810" s="33" t="e">
        <f>VLOOKUP($A810,Points!$B$2:$U$1000,20,FALSE)</f>
        <v>#N/A</v>
      </c>
    </row>
    <row r="811" spans="1:12" x14ac:dyDescent="0.25">
      <c r="A811" s="4" t="s">
        <v>782</v>
      </c>
      <c r="B811" s="11" t="e">
        <f>VLOOKUP(A811,Points!$B$2:$U$1000,5,FALSE)</f>
        <v>#N/A</v>
      </c>
      <c r="C811" s="11" t="e">
        <f>VLOOKUP($A811,Points!$B$2:$U$1000,6,FALSE)</f>
        <v>#N/A</v>
      </c>
      <c r="D811" s="11" t="e">
        <f>VLOOKUP($A811,Points!$B$2:$U$1000,7,FALSE)</f>
        <v>#N/A</v>
      </c>
      <c r="E811" s="11" t="e">
        <f>VLOOKUP($A811,Points!$B$2:$U$1000,8,FALSE)</f>
        <v>#N/A</v>
      </c>
      <c r="F811" s="11" t="e">
        <f>VLOOKUP($A811,Points!$B$2:$U$1000,9,FALSE)</f>
        <v>#N/A</v>
      </c>
      <c r="G811" s="11" t="e">
        <f>VLOOKUP($A811,Points!$B$2:$U$1000,10,FALSE)</f>
        <v>#N/A</v>
      </c>
      <c r="H811" s="11" t="e">
        <f>VLOOKUP($A811,Points!$B$2:$U$1000,12,FALSE)</f>
        <v>#N/A</v>
      </c>
      <c r="I811" s="11" t="e">
        <f>VLOOKUP($A811,Points!$B$2:$U$1000,18,FALSE)</f>
        <v>#N/A</v>
      </c>
      <c r="J811" s="11" t="e">
        <f>VLOOKUP(A811,HitBlock!$B$2:$I$1000,6,FALSE)</f>
        <v>#N/A</v>
      </c>
      <c r="K811" s="11" t="e">
        <f>VLOOKUP(A811,HitBlock!$B$2:$I$1000,8,FALSE)</f>
        <v>#N/A</v>
      </c>
      <c r="L811" s="33" t="e">
        <f>VLOOKUP($A811,Points!$B$2:$U$1000,20,FALSE)</f>
        <v>#N/A</v>
      </c>
    </row>
    <row r="812" spans="1:12" x14ac:dyDescent="0.25">
      <c r="A812" s="4" t="s">
        <v>851</v>
      </c>
      <c r="B812" s="11" t="e">
        <f>VLOOKUP(A812,Points!$B$2:$U$1000,5,FALSE)</f>
        <v>#N/A</v>
      </c>
      <c r="C812" s="11" t="e">
        <f>VLOOKUP($A812,Points!$B$2:$U$1000,6,FALSE)</f>
        <v>#N/A</v>
      </c>
      <c r="D812" s="11" t="e">
        <f>VLOOKUP($A812,Points!$B$2:$U$1000,7,FALSE)</f>
        <v>#N/A</v>
      </c>
      <c r="E812" s="11" t="e">
        <f>VLOOKUP($A812,Points!$B$2:$U$1000,8,FALSE)</f>
        <v>#N/A</v>
      </c>
      <c r="F812" s="11" t="e">
        <f>VLOOKUP($A812,Points!$B$2:$U$1000,9,FALSE)</f>
        <v>#N/A</v>
      </c>
      <c r="G812" s="11" t="e">
        <f>VLOOKUP($A812,Points!$B$2:$U$1000,10,FALSE)</f>
        <v>#N/A</v>
      </c>
      <c r="H812" s="11" t="e">
        <f>VLOOKUP($A812,Points!$B$2:$U$1000,12,FALSE)</f>
        <v>#N/A</v>
      </c>
      <c r="I812" s="11" t="e">
        <f>VLOOKUP($A812,Points!$B$2:$U$1000,18,FALSE)</f>
        <v>#N/A</v>
      </c>
      <c r="J812" s="11" t="e">
        <f>VLOOKUP(A812,HitBlock!$B$2:$I$1000,6,FALSE)</f>
        <v>#N/A</v>
      </c>
      <c r="K812" s="11" t="e">
        <f>VLOOKUP(A812,HitBlock!$B$2:$I$1000,8,FALSE)</f>
        <v>#N/A</v>
      </c>
      <c r="L812" s="33" t="e">
        <f>VLOOKUP($A812,Points!$B$2:$U$1000,20,FALSE)</f>
        <v>#N/A</v>
      </c>
    </row>
    <row r="813" spans="1:12" x14ac:dyDescent="0.25">
      <c r="A813" s="4" t="s">
        <v>1120</v>
      </c>
      <c r="B813" s="11" t="e">
        <f>VLOOKUP(A813,Points!$B$2:$U$1000,5,FALSE)</f>
        <v>#N/A</v>
      </c>
      <c r="C813" s="11" t="e">
        <f>VLOOKUP($A813,Points!$B$2:$U$1000,6,FALSE)</f>
        <v>#N/A</v>
      </c>
      <c r="D813" s="11" t="e">
        <f>VLOOKUP($A813,Points!$B$2:$U$1000,7,FALSE)</f>
        <v>#N/A</v>
      </c>
      <c r="E813" s="11" t="e">
        <f>VLOOKUP($A813,Points!$B$2:$U$1000,8,FALSE)</f>
        <v>#N/A</v>
      </c>
      <c r="F813" s="11" t="e">
        <f>VLOOKUP($A813,Points!$B$2:$U$1000,9,FALSE)</f>
        <v>#N/A</v>
      </c>
      <c r="G813" s="11" t="e">
        <f>VLOOKUP($A813,Points!$B$2:$U$1000,10,FALSE)</f>
        <v>#N/A</v>
      </c>
      <c r="H813" s="11" t="e">
        <f>VLOOKUP($A813,Points!$B$2:$U$1000,12,FALSE)</f>
        <v>#N/A</v>
      </c>
      <c r="I813" s="11" t="e">
        <f>VLOOKUP($A813,Points!$B$2:$U$1000,18,FALSE)</f>
        <v>#N/A</v>
      </c>
      <c r="J813" s="11" t="e">
        <f>VLOOKUP(A813,HitBlock!$B$2:$I$1000,6,FALSE)</f>
        <v>#N/A</v>
      </c>
      <c r="K813" s="11" t="e">
        <f>VLOOKUP(A813,HitBlock!$B$2:$I$1000,8,FALSE)</f>
        <v>#N/A</v>
      </c>
      <c r="L813" s="33" t="e">
        <f>VLOOKUP($A813,Points!$B$2:$U$1000,20,FALSE)</f>
        <v>#N/A</v>
      </c>
    </row>
    <row r="814" spans="1:12" x14ac:dyDescent="0.25">
      <c r="A814" s="4" t="s">
        <v>1121</v>
      </c>
      <c r="B814" s="11" t="e">
        <f>VLOOKUP(A814,Points!$B$2:$U$1000,5,FALSE)</f>
        <v>#N/A</v>
      </c>
      <c r="C814" s="11" t="e">
        <f>VLOOKUP($A814,Points!$B$2:$U$1000,6,FALSE)</f>
        <v>#N/A</v>
      </c>
      <c r="D814" s="11" t="e">
        <f>VLOOKUP($A814,Points!$B$2:$U$1000,7,FALSE)</f>
        <v>#N/A</v>
      </c>
      <c r="E814" s="11" t="e">
        <f>VLOOKUP($A814,Points!$B$2:$U$1000,8,FALSE)</f>
        <v>#N/A</v>
      </c>
      <c r="F814" s="11" t="e">
        <f>VLOOKUP($A814,Points!$B$2:$U$1000,9,FALSE)</f>
        <v>#N/A</v>
      </c>
      <c r="G814" s="11" t="e">
        <f>VLOOKUP($A814,Points!$B$2:$U$1000,10,FALSE)</f>
        <v>#N/A</v>
      </c>
      <c r="H814" s="11" t="e">
        <f>VLOOKUP($A814,Points!$B$2:$U$1000,12,FALSE)</f>
        <v>#N/A</v>
      </c>
      <c r="I814" s="11" t="e">
        <f>VLOOKUP($A814,Points!$B$2:$U$1000,18,FALSE)</f>
        <v>#N/A</v>
      </c>
      <c r="J814" s="11" t="e">
        <f>VLOOKUP(A814,HitBlock!$B$2:$I$1000,6,FALSE)</f>
        <v>#N/A</v>
      </c>
      <c r="K814" s="11" t="e">
        <f>VLOOKUP(A814,HitBlock!$B$2:$I$1000,8,FALSE)</f>
        <v>#N/A</v>
      </c>
      <c r="L814" s="33" t="e">
        <f>VLOOKUP($A814,Points!$B$2:$U$1000,20,FALSE)</f>
        <v>#N/A</v>
      </c>
    </row>
    <row r="815" spans="1:12" x14ac:dyDescent="0.25">
      <c r="A815" s="4" t="s">
        <v>1122</v>
      </c>
      <c r="B815" s="11" t="e">
        <f>VLOOKUP(A815,Points!$B$2:$U$1000,5,FALSE)</f>
        <v>#N/A</v>
      </c>
      <c r="C815" s="11" t="e">
        <f>VLOOKUP($A815,Points!$B$2:$U$1000,6,FALSE)</f>
        <v>#N/A</v>
      </c>
      <c r="D815" s="11" t="e">
        <f>VLOOKUP($A815,Points!$B$2:$U$1000,7,FALSE)</f>
        <v>#N/A</v>
      </c>
      <c r="E815" s="11" t="e">
        <f>VLOOKUP($A815,Points!$B$2:$U$1000,8,FALSE)</f>
        <v>#N/A</v>
      </c>
      <c r="F815" s="11" t="e">
        <f>VLOOKUP($A815,Points!$B$2:$U$1000,9,FALSE)</f>
        <v>#N/A</v>
      </c>
      <c r="G815" s="11" t="e">
        <f>VLOOKUP($A815,Points!$B$2:$U$1000,10,FALSE)</f>
        <v>#N/A</v>
      </c>
      <c r="H815" s="11" t="e">
        <f>VLOOKUP($A815,Points!$B$2:$U$1000,12,FALSE)</f>
        <v>#N/A</v>
      </c>
      <c r="I815" s="11" t="e">
        <f>VLOOKUP($A815,Points!$B$2:$U$1000,18,FALSE)</f>
        <v>#N/A</v>
      </c>
      <c r="J815" s="11" t="e">
        <f>VLOOKUP(A815,HitBlock!$B$2:$I$1000,6,FALSE)</f>
        <v>#N/A</v>
      </c>
      <c r="K815" s="11" t="e">
        <f>VLOOKUP(A815,HitBlock!$B$2:$I$1000,8,FALSE)</f>
        <v>#N/A</v>
      </c>
      <c r="L815" s="33" t="e">
        <f>VLOOKUP($A815,Points!$B$2:$U$1000,20,FALSE)</f>
        <v>#N/A</v>
      </c>
    </row>
    <row r="816" spans="1:12" x14ac:dyDescent="0.25">
      <c r="A816" s="4" t="s">
        <v>748</v>
      </c>
      <c r="B816" s="11" t="e">
        <f>VLOOKUP(A816,Points!$B$2:$U$1000,5,FALSE)</f>
        <v>#N/A</v>
      </c>
      <c r="C816" s="11" t="e">
        <f>VLOOKUP($A816,Points!$B$2:$U$1000,6,FALSE)</f>
        <v>#N/A</v>
      </c>
      <c r="D816" s="11" t="e">
        <f>VLOOKUP($A816,Points!$B$2:$U$1000,7,FALSE)</f>
        <v>#N/A</v>
      </c>
      <c r="E816" s="11" t="e">
        <f>VLOOKUP($A816,Points!$B$2:$U$1000,8,FALSE)</f>
        <v>#N/A</v>
      </c>
      <c r="F816" s="11" t="e">
        <f>VLOOKUP($A816,Points!$B$2:$U$1000,9,FALSE)</f>
        <v>#N/A</v>
      </c>
      <c r="G816" s="11" t="e">
        <f>VLOOKUP($A816,Points!$B$2:$U$1000,10,FALSE)</f>
        <v>#N/A</v>
      </c>
      <c r="H816" s="11" t="e">
        <f>VLOOKUP($A816,Points!$B$2:$U$1000,12,FALSE)</f>
        <v>#N/A</v>
      </c>
      <c r="I816" s="11" t="e">
        <f>VLOOKUP($A816,Points!$B$2:$U$1000,18,FALSE)</f>
        <v>#N/A</v>
      </c>
      <c r="J816" s="11" t="e">
        <f>VLOOKUP(A816,HitBlock!$B$2:$I$1000,6,FALSE)</f>
        <v>#N/A</v>
      </c>
      <c r="K816" s="11" t="e">
        <f>VLOOKUP(A816,HitBlock!$B$2:$I$1000,8,FALSE)</f>
        <v>#N/A</v>
      </c>
      <c r="L816" s="33" t="e">
        <f>VLOOKUP($A816,Points!$B$2:$U$1000,20,FALSE)</f>
        <v>#N/A</v>
      </c>
    </row>
    <row r="817" spans="1:12" x14ac:dyDescent="0.25">
      <c r="A817" s="4" t="s">
        <v>1123</v>
      </c>
      <c r="B817" s="11" t="e">
        <f>VLOOKUP(A817,Points!$B$2:$U$1000,5,FALSE)</f>
        <v>#N/A</v>
      </c>
      <c r="C817" s="11" t="e">
        <f>VLOOKUP($A817,Points!$B$2:$U$1000,6,FALSE)</f>
        <v>#N/A</v>
      </c>
      <c r="D817" s="11" t="e">
        <f>VLOOKUP($A817,Points!$B$2:$U$1000,7,FALSE)</f>
        <v>#N/A</v>
      </c>
      <c r="E817" s="11" t="e">
        <f>VLOOKUP($A817,Points!$B$2:$U$1000,8,FALSE)</f>
        <v>#N/A</v>
      </c>
      <c r="F817" s="11" t="e">
        <f>VLOOKUP($A817,Points!$B$2:$U$1000,9,FALSE)</f>
        <v>#N/A</v>
      </c>
      <c r="G817" s="11" t="e">
        <f>VLOOKUP($A817,Points!$B$2:$U$1000,10,FALSE)</f>
        <v>#N/A</v>
      </c>
      <c r="H817" s="11" t="e">
        <f>VLOOKUP($A817,Points!$B$2:$U$1000,12,FALSE)</f>
        <v>#N/A</v>
      </c>
      <c r="I817" s="11" t="e">
        <f>VLOOKUP($A817,Points!$B$2:$U$1000,18,FALSE)</f>
        <v>#N/A</v>
      </c>
      <c r="J817" s="11" t="e">
        <f>VLOOKUP(A817,HitBlock!$B$2:$I$1000,6,FALSE)</f>
        <v>#N/A</v>
      </c>
      <c r="K817" s="11" t="e">
        <f>VLOOKUP(A817,HitBlock!$B$2:$I$1000,8,FALSE)</f>
        <v>#N/A</v>
      </c>
      <c r="L817" s="33" t="e">
        <f>VLOOKUP($A817,Points!$B$2:$U$1000,20,FALSE)</f>
        <v>#N/A</v>
      </c>
    </row>
    <row r="818" spans="1:12" x14ac:dyDescent="0.25">
      <c r="A818" s="4" t="s">
        <v>646</v>
      </c>
      <c r="B818" s="11" t="e">
        <f>VLOOKUP(A818,Points!$B$2:$U$1000,5,FALSE)</f>
        <v>#N/A</v>
      </c>
      <c r="C818" s="11" t="e">
        <f>VLOOKUP($A818,Points!$B$2:$U$1000,6,FALSE)</f>
        <v>#N/A</v>
      </c>
      <c r="D818" s="11" t="e">
        <f>VLOOKUP($A818,Points!$B$2:$U$1000,7,FALSE)</f>
        <v>#N/A</v>
      </c>
      <c r="E818" s="11" t="e">
        <f>VLOOKUP($A818,Points!$B$2:$U$1000,8,FALSE)</f>
        <v>#N/A</v>
      </c>
      <c r="F818" s="11" t="e">
        <f>VLOOKUP($A818,Points!$B$2:$U$1000,9,FALSE)</f>
        <v>#N/A</v>
      </c>
      <c r="G818" s="11" t="e">
        <f>VLOOKUP($A818,Points!$B$2:$U$1000,10,FALSE)</f>
        <v>#N/A</v>
      </c>
      <c r="H818" s="11" t="e">
        <f>VLOOKUP($A818,Points!$B$2:$U$1000,12,FALSE)</f>
        <v>#N/A</v>
      </c>
      <c r="I818" s="11" t="e">
        <f>VLOOKUP($A818,Points!$B$2:$U$1000,18,FALSE)</f>
        <v>#N/A</v>
      </c>
      <c r="J818" s="11" t="e">
        <f>VLOOKUP(A818,HitBlock!$B$2:$I$1000,6,FALSE)</f>
        <v>#N/A</v>
      </c>
      <c r="K818" s="11" t="e">
        <f>VLOOKUP(A818,HitBlock!$B$2:$I$1000,8,FALSE)</f>
        <v>#N/A</v>
      </c>
      <c r="L818" s="33" t="e">
        <f>VLOOKUP($A818,Points!$B$2:$U$1000,20,FALSE)</f>
        <v>#N/A</v>
      </c>
    </row>
    <row r="819" spans="1:12" x14ac:dyDescent="0.25">
      <c r="A819" s="4" t="s">
        <v>1124</v>
      </c>
      <c r="B819" s="11" t="e">
        <f>VLOOKUP(A819,Points!$B$2:$U$1000,5,FALSE)</f>
        <v>#N/A</v>
      </c>
      <c r="C819" s="11" t="e">
        <f>VLOOKUP($A819,Points!$B$2:$U$1000,6,FALSE)</f>
        <v>#N/A</v>
      </c>
      <c r="D819" s="11" t="e">
        <f>VLOOKUP($A819,Points!$B$2:$U$1000,7,FALSE)</f>
        <v>#N/A</v>
      </c>
      <c r="E819" s="11" t="e">
        <f>VLOOKUP($A819,Points!$B$2:$U$1000,8,FALSE)</f>
        <v>#N/A</v>
      </c>
      <c r="F819" s="11" t="e">
        <f>VLOOKUP($A819,Points!$B$2:$U$1000,9,FALSE)</f>
        <v>#N/A</v>
      </c>
      <c r="G819" s="11" t="e">
        <f>VLOOKUP($A819,Points!$B$2:$U$1000,10,FALSE)</f>
        <v>#N/A</v>
      </c>
      <c r="H819" s="11" t="e">
        <f>VLOOKUP($A819,Points!$B$2:$U$1000,12,FALSE)</f>
        <v>#N/A</v>
      </c>
      <c r="I819" s="11" t="e">
        <f>VLOOKUP($A819,Points!$B$2:$U$1000,18,FALSE)</f>
        <v>#N/A</v>
      </c>
      <c r="J819" s="11" t="e">
        <f>VLOOKUP(A819,HitBlock!$B$2:$I$1000,6,FALSE)</f>
        <v>#N/A</v>
      </c>
      <c r="K819" s="11" t="e">
        <f>VLOOKUP(A819,HitBlock!$B$2:$I$1000,8,FALSE)</f>
        <v>#N/A</v>
      </c>
      <c r="L819" s="33" t="e">
        <f>VLOOKUP($A819,Points!$B$2:$U$1000,20,FALSE)</f>
        <v>#N/A</v>
      </c>
    </row>
    <row r="820" spans="1:12" x14ac:dyDescent="0.25">
      <c r="A820" s="4" t="s">
        <v>865</v>
      </c>
      <c r="B820" s="11" t="e">
        <f>VLOOKUP(A820,Points!$B$2:$U$1000,5,FALSE)</f>
        <v>#N/A</v>
      </c>
      <c r="C820" s="11" t="e">
        <f>VLOOKUP($A820,Points!$B$2:$U$1000,6,FALSE)</f>
        <v>#N/A</v>
      </c>
      <c r="D820" s="11" t="e">
        <f>VLOOKUP($A820,Points!$B$2:$U$1000,7,FALSE)</f>
        <v>#N/A</v>
      </c>
      <c r="E820" s="11" t="e">
        <f>VLOOKUP($A820,Points!$B$2:$U$1000,8,FALSE)</f>
        <v>#N/A</v>
      </c>
      <c r="F820" s="11" t="e">
        <f>VLOOKUP($A820,Points!$B$2:$U$1000,9,FALSE)</f>
        <v>#N/A</v>
      </c>
      <c r="G820" s="11" t="e">
        <f>VLOOKUP($A820,Points!$B$2:$U$1000,10,FALSE)</f>
        <v>#N/A</v>
      </c>
      <c r="H820" s="11" t="e">
        <f>VLOOKUP($A820,Points!$B$2:$U$1000,12,FALSE)</f>
        <v>#N/A</v>
      </c>
      <c r="I820" s="11" t="e">
        <f>VLOOKUP($A820,Points!$B$2:$U$1000,18,FALSE)</f>
        <v>#N/A</v>
      </c>
      <c r="J820" s="11" t="e">
        <f>VLOOKUP(A820,HitBlock!$B$2:$I$1000,6,FALSE)</f>
        <v>#N/A</v>
      </c>
      <c r="K820" s="11" t="e">
        <f>VLOOKUP(A820,HitBlock!$B$2:$I$1000,8,FALSE)</f>
        <v>#N/A</v>
      </c>
      <c r="L820" s="33" t="e">
        <f>VLOOKUP($A820,Points!$B$2:$U$1000,20,FALSE)</f>
        <v>#N/A</v>
      </c>
    </row>
    <row r="821" spans="1:12" x14ac:dyDescent="0.25">
      <c r="A821" s="4" t="s">
        <v>1125</v>
      </c>
      <c r="B821" s="11" t="e">
        <f>VLOOKUP(A821,Points!$B$2:$U$1000,5,FALSE)</f>
        <v>#N/A</v>
      </c>
      <c r="C821" s="11" t="e">
        <f>VLOOKUP($A821,Points!$B$2:$U$1000,6,FALSE)</f>
        <v>#N/A</v>
      </c>
      <c r="D821" s="11" t="e">
        <f>VLOOKUP($A821,Points!$B$2:$U$1000,7,FALSE)</f>
        <v>#N/A</v>
      </c>
      <c r="E821" s="11" t="e">
        <f>VLOOKUP($A821,Points!$B$2:$U$1000,8,FALSE)</f>
        <v>#N/A</v>
      </c>
      <c r="F821" s="11" t="e">
        <f>VLOOKUP($A821,Points!$B$2:$U$1000,9,FALSE)</f>
        <v>#N/A</v>
      </c>
      <c r="G821" s="11" t="e">
        <f>VLOOKUP($A821,Points!$B$2:$U$1000,10,FALSE)</f>
        <v>#N/A</v>
      </c>
      <c r="H821" s="11" t="e">
        <f>VLOOKUP($A821,Points!$B$2:$U$1000,12,FALSE)</f>
        <v>#N/A</v>
      </c>
      <c r="I821" s="11" t="e">
        <f>VLOOKUP($A821,Points!$B$2:$U$1000,18,FALSE)</f>
        <v>#N/A</v>
      </c>
      <c r="J821" s="11" t="e">
        <f>VLOOKUP(A821,HitBlock!$B$2:$I$1000,6,FALSE)</f>
        <v>#N/A</v>
      </c>
      <c r="K821" s="11" t="e">
        <f>VLOOKUP(A821,HitBlock!$B$2:$I$1000,8,FALSE)</f>
        <v>#N/A</v>
      </c>
      <c r="L821" s="33" t="e">
        <f>VLOOKUP($A821,Points!$B$2:$U$1000,20,FALSE)</f>
        <v>#N/A</v>
      </c>
    </row>
    <row r="822" spans="1:12" x14ac:dyDescent="0.25">
      <c r="A822" s="4" t="s">
        <v>1126</v>
      </c>
      <c r="B822" s="11" t="e">
        <f>VLOOKUP(A822,Points!$B$2:$U$1000,5,FALSE)</f>
        <v>#N/A</v>
      </c>
      <c r="C822" s="11" t="e">
        <f>VLOOKUP($A822,Points!$B$2:$U$1000,6,FALSE)</f>
        <v>#N/A</v>
      </c>
      <c r="D822" s="11" t="e">
        <f>VLOOKUP($A822,Points!$B$2:$U$1000,7,FALSE)</f>
        <v>#N/A</v>
      </c>
      <c r="E822" s="11" t="e">
        <f>VLOOKUP($A822,Points!$B$2:$U$1000,8,FALSE)</f>
        <v>#N/A</v>
      </c>
      <c r="F822" s="11" t="e">
        <f>VLOOKUP($A822,Points!$B$2:$U$1000,9,FALSE)</f>
        <v>#N/A</v>
      </c>
      <c r="G822" s="11" t="e">
        <f>VLOOKUP($A822,Points!$B$2:$U$1000,10,FALSE)</f>
        <v>#N/A</v>
      </c>
      <c r="H822" s="11" t="e">
        <f>VLOOKUP($A822,Points!$B$2:$U$1000,12,FALSE)</f>
        <v>#N/A</v>
      </c>
      <c r="I822" s="11" t="e">
        <f>VLOOKUP($A822,Points!$B$2:$U$1000,18,FALSE)</f>
        <v>#N/A</v>
      </c>
      <c r="J822" s="11" t="e">
        <f>VLOOKUP(A822,HitBlock!$B$2:$I$1000,6,FALSE)</f>
        <v>#N/A</v>
      </c>
      <c r="K822" s="11" t="e">
        <f>VLOOKUP(A822,HitBlock!$B$2:$I$1000,8,FALSE)</f>
        <v>#N/A</v>
      </c>
      <c r="L822" s="33" t="e">
        <f>VLOOKUP($A822,Points!$B$2:$U$1000,20,FALSE)</f>
        <v>#N/A</v>
      </c>
    </row>
    <row r="823" spans="1:12" x14ac:dyDescent="0.25">
      <c r="A823" s="4" t="s">
        <v>607</v>
      </c>
      <c r="B823" s="11" t="e">
        <f>VLOOKUP(A823,Points!$B$2:$U$1000,5,FALSE)</f>
        <v>#N/A</v>
      </c>
      <c r="C823" s="11" t="e">
        <f>VLOOKUP($A823,Points!$B$2:$U$1000,6,FALSE)</f>
        <v>#N/A</v>
      </c>
      <c r="D823" s="11" t="e">
        <f>VLOOKUP($A823,Points!$B$2:$U$1000,7,FALSE)</f>
        <v>#N/A</v>
      </c>
      <c r="E823" s="11" t="e">
        <f>VLOOKUP($A823,Points!$B$2:$U$1000,8,FALSE)</f>
        <v>#N/A</v>
      </c>
      <c r="F823" s="11" t="e">
        <f>VLOOKUP($A823,Points!$B$2:$U$1000,9,FALSE)</f>
        <v>#N/A</v>
      </c>
      <c r="G823" s="11" t="e">
        <f>VLOOKUP($A823,Points!$B$2:$U$1000,10,FALSE)</f>
        <v>#N/A</v>
      </c>
      <c r="H823" s="11" t="e">
        <f>VLOOKUP($A823,Points!$B$2:$U$1000,12,FALSE)</f>
        <v>#N/A</v>
      </c>
      <c r="I823" s="11" t="e">
        <f>VLOOKUP($A823,Points!$B$2:$U$1000,18,FALSE)</f>
        <v>#N/A</v>
      </c>
      <c r="J823" s="11" t="e">
        <f>VLOOKUP(A823,HitBlock!$B$2:$I$1000,6,FALSE)</f>
        <v>#N/A</v>
      </c>
      <c r="K823" s="11" t="e">
        <f>VLOOKUP(A823,HitBlock!$B$2:$I$1000,8,FALSE)</f>
        <v>#N/A</v>
      </c>
      <c r="L823" s="33" t="e">
        <f>VLOOKUP($A823,Points!$B$2:$U$1000,20,FALSE)</f>
        <v>#N/A</v>
      </c>
    </row>
    <row r="824" spans="1:12" x14ac:dyDescent="0.25">
      <c r="A824" s="4" t="s">
        <v>729</v>
      </c>
      <c r="B824" s="11" t="e">
        <f>VLOOKUP(A824,Points!$B$2:$U$1000,5,FALSE)</f>
        <v>#N/A</v>
      </c>
      <c r="C824" s="11" t="e">
        <f>VLOOKUP($A824,Points!$B$2:$U$1000,6,FALSE)</f>
        <v>#N/A</v>
      </c>
      <c r="D824" s="11" t="e">
        <f>VLOOKUP($A824,Points!$B$2:$U$1000,7,FALSE)</f>
        <v>#N/A</v>
      </c>
      <c r="E824" s="11" t="e">
        <f>VLOOKUP($A824,Points!$B$2:$U$1000,8,FALSE)</f>
        <v>#N/A</v>
      </c>
      <c r="F824" s="11" t="e">
        <f>VLOOKUP($A824,Points!$B$2:$U$1000,9,FALSE)</f>
        <v>#N/A</v>
      </c>
      <c r="G824" s="11" t="e">
        <f>VLOOKUP($A824,Points!$B$2:$U$1000,10,FALSE)</f>
        <v>#N/A</v>
      </c>
      <c r="H824" s="11" t="e">
        <f>VLOOKUP($A824,Points!$B$2:$U$1000,12,FALSE)</f>
        <v>#N/A</v>
      </c>
      <c r="I824" s="11" t="e">
        <f>VLOOKUP($A824,Points!$B$2:$U$1000,18,FALSE)</f>
        <v>#N/A</v>
      </c>
      <c r="J824" s="11" t="e">
        <f>VLOOKUP(A824,HitBlock!$B$2:$I$1000,6,FALSE)</f>
        <v>#N/A</v>
      </c>
      <c r="K824" s="11" t="e">
        <f>VLOOKUP(A824,HitBlock!$B$2:$I$1000,8,FALSE)</f>
        <v>#N/A</v>
      </c>
      <c r="L824" s="33" t="e">
        <f>VLOOKUP($A824,Points!$B$2:$U$1000,20,FALSE)</f>
        <v>#N/A</v>
      </c>
    </row>
    <row r="825" spans="1:12" x14ac:dyDescent="0.25">
      <c r="A825" s="4" t="s">
        <v>842</v>
      </c>
      <c r="B825" s="11" t="e">
        <f>VLOOKUP(A825,Points!$B$2:$U$1000,5,FALSE)</f>
        <v>#N/A</v>
      </c>
      <c r="C825" s="11" t="e">
        <f>VLOOKUP($A825,Points!$B$2:$U$1000,6,FALSE)</f>
        <v>#N/A</v>
      </c>
      <c r="D825" s="11" t="e">
        <f>VLOOKUP($A825,Points!$B$2:$U$1000,7,FALSE)</f>
        <v>#N/A</v>
      </c>
      <c r="E825" s="11" t="e">
        <f>VLOOKUP($A825,Points!$B$2:$U$1000,8,FALSE)</f>
        <v>#N/A</v>
      </c>
      <c r="F825" s="11" t="e">
        <f>VLOOKUP($A825,Points!$B$2:$U$1000,9,FALSE)</f>
        <v>#N/A</v>
      </c>
      <c r="G825" s="11" t="e">
        <f>VLOOKUP($A825,Points!$B$2:$U$1000,10,FALSE)</f>
        <v>#N/A</v>
      </c>
      <c r="H825" s="11" t="e">
        <f>VLOOKUP($A825,Points!$B$2:$U$1000,12,FALSE)</f>
        <v>#N/A</v>
      </c>
      <c r="I825" s="11" t="e">
        <f>VLOOKUP($A825,Points!$B$2:$U$1000,18,FALSE)</f>
        <v>#N/A</v>
      </c>
      <c r="J825" s="11" t="e">
        <f>VLOOKUP(A825,HitBlock!$B$2:$I$1000,6,FALSE)</f>
        <v>#N/A</v>
      </c>
      <c r="K825" s="11" t="e">
        <f>VLOOKUP(A825,HitBlock!$B$2:$I$1000,8,FALSE)</f>
        <v>#N/A</v>
      </c>
      <c r="L825" s="33" t="e">
        <f>VLOOKUP($A825,Points!$B$2:$U$1000,20,FALSE)</f>
        <v>#N/A</v>
      </c>
    </row>
    <row r="826" spans="1:12" x14ac:dyDescent="0.25">
      <c r="A826" s="4" t="s">
        <v>739</v>
      </c>
      <c r="B826" s="11" t="e">
        <f>VLOOKUP(A826,Points!$B$2:$U$1000,5,FALSE)</f>
        <v>#N/A</v>
      </c>
      <c r="C826" s="11" t="e">
        <f>VLOOKUP($A826,Points!$B$2:$U$1000,6,FALSE)</f>
        <v>#N/A</v>
      </c>
      <c r="D826" s="11" t="e">
        <f>VLOOKUP($A826,Points!$B$2:$U$1000,7,FALSE)</f>
        <v>#N/A</v>
      </c>
      <c r="E826" s="11" t="e">
        <f>VLOOKUP($A826,Points!$B$2:$U$1000,8,FALSE)</f>
        <v>#N/A</v>
      </c>
      <c r="F826" s="11" t="e">
        <f>VLOOKUP($A826,Points!$B$2:$U$1000,9,FALSE)</f>
        <v>#N/A</v>
      </c>
      <c r="G826" s="11" t="e">
        <f>VLOOKUP($A826,Points!$B$2:$U$1000,10,FALSE)</f>
        <v>#N/A</v>
      </c>
      <c r="H826" s="11" t="e">
        <f>VLOOKUP($A826,Points!$B$2:$U$1000,12,FALSE)</f>
        <v>#N/A</v>
      </c>
      <c r="I826" s="11" t="e">
        <f>VLOOKUP($A826,Points!$B$2:$U$1000,18,FALSE)</f>
        <v>#N/A</v>
      </c>
      <c r="J826" s="11" t="e">
        <f>VLOOKUP(A826,HitBlock!$B$2:$I$1000,6,FALSE)</f>
        <v>#N/A</v>
      </c>
      <c r="K826" s="11" t="e">
        <f>VLOOKUP(A826,HitBlock!$B$2:$I$1000,8,FALSE)</f>
        <v>#N/A</v>
      </c>
      <c r="L826" s="33" t="e">
        <f>VLOOKUP($A826,Points!$B$2:$U$1000,20,FALSE)</f>
        <v>#N/A</v>
      </c>
    </row>
    <row r="827" spans="1:12" x14ac:dyDescent="0.25">
      <c r="A827" s="4" t="s">
        <v>816</v>
      </c>
      <c r="B827" s="11" t="e">
        <f>VLOOKUP(A827,Points!$B$2:$U$1000,5,FALSE)</f>
        <v>#N/A</v>
      </c>
      <c r="C827" s="11" t="e">
        <f>VLOOKUP($A827,Points!$B$2:$U$1000,6,FALSE)</f>
        <v>#N/A</v>
      </c>
      <c r="D827" s="11" t="e">
        <f>VLOOKUP($A827,Points!$B$2:$U$1000,7,FALSE)</f>
        <v>#N/A</v>
      </c>
      <c r="E827" s="11" t="e">
        <f>VLOOKUP($A827,Points!$B$2:$U$1000,8,FALSE)</f>
        <v>#N/A</v>
      </c>
      <c r="F827" s="11" t="e">
        <f>VLOOKUP($A827,Points!$B$2:$U$1000,9,FALSE)</f>
        <v>#N/A</v>
      </c>
      <c r="G827" s="11" t="e">
        <f>VLOOKUP($A827,Points!$B$2:$U$1000,10,FALSE)</f>
        <v>#N/A</v>
      </c>
      <c r="H827" s="11" t="e">
        <f>VLOOKUP($A827,Points!$B$2:$U$1000,12,FALSE)</f>
        <v>#N/A</v>
      </c>
      <c r="I827" s="11" t="e">
        <f>VLOOKUP($A827,Points!$B$2:$U$1000,18,FALSE)</f>
        <v>#N/A</v>
      </c>
      <c r="J827" s="11" t="e">
        <f>VLOOKUP(A827,HitBlock!$B$2:$I$1000,6,FALSE)</f>
        <v>#N/A</v>
      </c>
      <c r="K827" s="11" t="e">
        <f>VLOOKUP(A827,HitBlock!$B$2:$I$1000,8,FALSE)</f>
        <v>#N/A</v>
      </c>
      <c r="L827" s="33" t="e">
        <f>VLOOKUP($A827,Points!$B$2:$U$1000,20,FALSE)</f>
        <v>#N/A</v>
      </c>
    </row>
    <row r="828" spans="1:12" x14ac:dyDescent="0.25">
      <c r="A828" s="4" t="s">
        <v>798</v>
      </c>
      <c r="B828" s="11" t="e">
        <f>VLOOKUP(A828,Points!$B$2:$U$1000,5,FALSE)</f>
        <v>#N/A</v>
      </c>
      <c r="C828" s="11" t="e">
        <f>VLOOKUP($A828,Points!$B$2:$U$1000,6,FALSE)</f>
        <v>#N/A</v>
      </c>
      <c r="D828" s="11" t="e">
        <f>VLOOKUP($A828,Points!$B$2:$U$1000,7,FALSE)</f>
        <v>#N/A</v>
      </c>
      <c r="E828" s="11" t="e">
        <f>VLOOKUP($A828,Points!$B$2:$U$1000,8,FALSE)</f>
        <v>#N/A</v>
      </c>
      <c r="F828" s="11" t="e">
        <f>VLOOKUP($A828,Points!$B$2:$U$1000,9,FALSE)</f>
        <v>#N/A</v>
      </c>
      <c r="G828" s="11" t="e">
        <f>VLOOKUP($A828,Points!$B$2:$U$1000,10,FALSE)</f>
        <v>#N/A</v>
      </c>
      <c r="H828" s="11" t="e">
        <f>VLOOKUP($A828,Points!$B$2:$U$1000,12,FALSE)</f>
        <v>#N/A</v>
      </c>
      <c r="I828" s="11" t="e">
        <f>VLOOKUP($A828,Points!$B$2:$U$1000,18,FALSE)</f>
        <v>#N/A</v>
      </c>
      <c r="J828" s="11" t="e">
        <f>VLOOKUP(A828,HitBlock!$B$2:$I$1000,6,FALSE)</f>
        <v>#N/A</v>
      </c>
      <c r="K828" s="11" t="e">
        <f>VLOOKUP(A828,HitBlock!$B$2:$I$1000,8,FALSE)</f>
        <v>#N/A</v>
      </c>
      <c r="L828" s="33" t="e">
        <f>VLOOKUP($A828,Points!$B$2:$U$1000,20,FALSE)</f>
        <v>#N/A</v>
      </c>
    </row>
    <row r="829" spans="1:12" x14ac:dyDescent="0.25">
      <c r="A829" s="4" t="s">
        <v>1127</v>
      </c>
      <c r="B829" s="11" t="e">
        <f>VLOOKUP(A829,Points!$B$2:$U$1000,5,FALSE)</f>
        <v>#N/A</v>
      </c>
      <c r="C829" s="11" t="e">
        <f>VLOOKUP($A829,Points!$B$2:$U$1000,6,FALSE)</f>
        <v>#N/A</v>
      </c>
      <c r="D829" s="11" t="e">
        <f>VLOOKUP($A829,Points!$B$2:$U$1000,7,FALSE)</f>
        <v>#N/A</v>
      </c>
      <c r="E829" s="11" t="e">
        <f>VLOOKUP($A829,Points!$B$2:$U$1000,8,FALSE)</f>
        <v>#N/A</v>
      </c>
      <c r="F829" s="11" t="e">
        <f>VLOOKUP($A829,Points!$B$2:$U$1000,9,FALSE)</f>
        <v>#N/A</v>
      </c>
      <c r="G829" s="11" t="e">
        <f>VLOOKUP($A829,Points!$B$2:$U$1000,10,FALSE)</f>
        <v>#N/A</v>
      </c>
      <c r="H829" s="11" t="e">
        <f>VLOOKUP($A829,Points!$B$2:$U$1000,12,FALSE)</f>
        <v>#N/A</v>
      </c>
      <c r="I829" s="11" t="e">
        <f>VLOOKUP($A829,Points!$B$2:$U$1000,18,FALSE)</f>
        <v>#N/A</v>
      </c>
      <c r="J829" s="11" t="e">
        <f>VLOOKUP(A829,HitBlock!$B$2:$I$1000,6,FALSE)</f>
        <v>#N/A</v>
      </c>
      <c r="K829" s="11" t="e">
        <f>VLOOKUP(A829,HitBlock!$B$2:$I$1000,8,FALSE)</f>
        <v>#N/A</v>
      </c>
      <c r="L829" s="33" t="e">
        <f>VLOOKUP($A829,Points!$B$2:$U$1000,20,FALSE)</f>
        <v>#N/A</v>
      </c>
    </row>
    <row r="830" spans="1:12" x14ac:dyDescent="0.25">
      <c r="A830" s="4" t="s">
        <v>868</v>
      </c>
      <c r="B830" s="11" t="e">
        <f>VLOOKUP(A830,Points!$B$2:$U$1000,5,FALSE)</f>
        <v>#N/A</v>
      </c>
      <c r="C830" s="11" t="e">
        <f>VLOOKUP($A830,Points!$B$2:$U$1000,6,FALSE)</f>
        <v>#N/A</v>
      </c>
      <c r="D830" s="11" t="e">
        <f>VLOOKUP($A830,Points!$B$2:$U$1000,7,FALSE)</f>
        <v>#N/A</v>
      </c>
      <c r="E830" s="11" t="e">
        <f>VLOOKUP($A830,Points!$B$2:$U$1000,8,FALSE)</f>
        <v>#N/A</v>
      </c>
      <c r="F830" s="11" t="e">
        <f>VLOOKUP($A830,Points!$B$2:$U$1000,9,FALSE)</f>
        <v>#N/A</v>
      </c>
      <c r="G830" s="11" t="e">
        <f>VLOOKUP($A830,Points!$B$2:$U$1000,10,FALSE)</f>
        <v>#N/A</v>
      </c>
      <c r="H830" s="11" t="e">
        <f>VLOOKUP($A830,Points!$B$2:$U$1000,12,FALSE)</f>
        <v>#N/A</v>
      </c>
      <c r="I830" s="11" t="e">
        <f>VLOOKUP($A830,Points!$B$2:$U$1000,18,FALSE)</f>
        <v>#N/A</v>
      </c>
      <c r="J830" s="11" t="e">
        <f>VLOOKUP(A830,HitBlock!$B$2:$I$1000,6,FALSE)</f>
        <v>#N/A</v>
      </c>
      <c r="K830" s="11" t="e">
        <f>VLOOKUP(A830,HitBlock!$B$2:$I$1000,8,FALSE)</f>
        <v>#N/A</v>
      </c>
      <c r="L830" s="33" t="e">
        <f>VLOOKUP($A830,Points!$B$2:$U$1000,20,FALSE)</f>
        <v>#N/A</v>
      </c>
    </row>
    <row r="831" spans="1:12" x14ac:dyDescent="0.25">
      <c r="A831" s="4" t="s">
        <v>1128</v>
      </c>
      <c r="B831" s="11" t="e">
        <f>VLOOKUP(A831,Points!$B$2:$U$1000,5,FALSE)</f>
        <v>#N/A</v>
      </c>
      <c r="C831" s="11" t="e">
        <f>VLOOKUP($A831,Points!$B$2:$U$1000,6,FALSE)</f>
        <v>#N/A</v>
      </c>
      <c r="D831" s="11" t="e">
        <f>VLOOKUP($A831,Points!$B$2:$U$1000,7,FALSE)</f>
        <v>#N/A</v>
      </c>
      <c r="E831" s="11" t="e">
        <f>VLOOKUP($A831,Points!$B$2:$U$1000,8,FALSE)</f>
        <v>#N/A</v>
      </c>
      <c r="F831" s="11" t="e">
        <f>VLOOKUP($A831,Points!$B$2:$U$1000,9,FALSE)</f>
        <v>#N/A</v>
      </c>
      <c r="G831" s="11" t="e">
        <f>VLOOKUP($A831,Points!$B$2:$U$1000,10,FALSE)</f>
        <v>#N/A</v>
      </c>
      <c r="H831" s="11" t="e">
        <f>VLOOKUP($A831,Points!$B$2:$U$1000,12,FALSE)</f>
        <v>#N/A</v>
      </c>
      <c r="I831" s="11" t="e">
        <f>VLOOKUP($A831,Points!$B$2:$U$1000,18,FALSE)</f>
        <v>#N/A</v>
      </c>
      <c r="J831" s="11" t="e">
        <f>VLOOKUP(A831,HitBlock!$B$2:$I$1000,6,FALSE)</f>
        <v>#N/A</v>
      </c>
      <c r="K831" s="11" t="e">
        <f>VLOOKUP(A831,HitBlock!$B$2:$I$1000,8,FALSE)</f>
        <v>#N/A</v>
      </c>
      <c r="L831" s="33" t="e">
        <f>VLOOKUP($A831,Points!$B$2:$U$1000,20,FALSE)</f>
        <v>#N/A</v>
      </c>
    </row>
    <row r="832" spans="1:12" x14ac:dyDescent="0.25">
      <c r="A832" s="4" t="s">
        <v>1129</v>
      </c>
      <c r="B832" s="11" t="e">
        <f>VLOOKUP(A832,Points!$B$2:$U$1000,5,FALSE)</f>
        <v>#N/A</v>
      </c>
      <c r="C832" s="11" t="e">
        <f>VLOOKUP($A832,Points!$B$2:$U$1000,6,FALSE)</f>
        <v>#N/A</v>
      </c>
      <c r="D832" s="11" t="e">
        <f>VLOOKUP($A832,Points!$B$2:$U$1000,7,FALSE)</f>
        <v>#N/A</v>
      </c>
      <c r="E832" s="11" t="e">
        <f>VLOOKUP($A832,Points!$B$2:$U$1000,8,FALSE)</f>
        <v>#N/A</v>
      </c>
      <c r="F832" s="11" t="e">
        <f>VLOOKUP($A832,Points!$B$2:$U$1000,9,FALSE)</f>
        <v>#N/A</v>
      </c>
      <c r="G832" s="11" t="e">
        <f>VLOOKUP($A832,Points!$B$2:$U$1000,10,FALSE)</f>
        <v>#N/A</v>
      </c>
      <c r="H832" s="11" t="e">
        <f>VLOOKUP($A832,Points!$B$2:$U$1000,12,FALSE)</f>
        <v>#N/A</v>
      </c>
      <c r="I832" s="11" t="e">
        <f>VLOOKUP($A832,Points!$B$2:$U$1000,18,FALSE)</f>
        <v>#N/A</v>
      </c>
      <c r="J832" s="11" t="e">
        <f>VLOOKUP(A832,HitBlock!$B$2:$I$1000,6,FALSE)</f>
        <v>#N/A</v>
      </c>
      <c r="K832" s="11" t="e">
        <f>VLOOKUP(A832,HitBlock!$B$2:$I$1000,8,FALSE)</f>
        <v>#N/A</v>
      </c>
      <c r="L832" s="33" t="e">
        <f>VLOOKUP($A832,Points!$B$2:$U$1000,20,FALSE)</f>
        <v>#N/A</v>
      </c>
    </row>
    <row r="833" spans="1:12" x14ac:dyDescent="0.25">
      <c r="A833" s="4" t="s">
        <v>783</v>
      </c>
      <c r="B833" s="11" t="e">
        <f>VLOOKUP(A833,Points!$B$2:$U$1000,5,FALSE)</f>
        <v>#N/A</v>
      </c>
      <c r="C833" s="11" t="e">
        <f>VLOOKUP($A833,Points!$B$2:$U$1000,6,FALSE)</f>
        <v>#N/A</v>
      </c>
      <c r="D833" s="11" t="e">
        <f>VLOOKUP($A833,Points!$B$2:$U$1000,7,FALSE)</f>
        <v>#N/A</v>
      </c>
      <c r="E833" s="11" t="e">
        <f>VLOOKUP($A833,Points!$B$2:$U$1000,8,FALSE)</f>
        <v>#N/A</v>
      </c>
      <c r="F833" s="11" t="e">
        <f>VLOOKUP($A833,Points!$B$2:$U$1000,9,FALSE)</f>
        <v>#N/A</v>
      </c>
      <c r="G833" s="11" t="e">
        <f>VLOOKUP($A833,Points!$B$2:$U$1000,10,FALSE)</f>
        <v>#N/A</v>
      </c>
      <c r="H833" s="11" t="e">
        <f>VLOOKUP($A833,Points!$B$2:$U$1000,12,FALSE)</f>
        <v>#N/A</v>
      </c>
      <c r="I833" s="11" t="e">
        <f>VLOOKUP($A833,Points!$B$2:$U$1000,18,FALSE)</f>
        <v>#N/A</v>
      </c>
      <c r="J833" s="11" t="e">
        <f>VLOOKUP(A833,HitBlock!$B$2:$I$1000,6,FALSE)</f>
        <v>#N/A</v>
      </c>
      <c r="K833" s="11" t="e">
        <f>VLOOKUP(A833,HitBlock!$B$2:$I$1000,8,FALSE)</f>
        <v>#N/A</v>
      </c>
      <c r="L833" s="33" t="e">
        <f>VLOOKUP($A833,Points!$B$2:$U$1000,20,FALSE)</f>
        <v>#N/A</v>
      </c>
    </row>
    <row r="834" spans="1:12" x14ac:dyDescent="0.25">
      <c r="A834" s="4" t="s">
        <v>805</v>
      </c>
      <c r="B834" s="11" t="e">
        <f>VLOOKUP(A834,Points!$B$2:$U$1000,5,FALSE)</f>
        <v>#N/A</v>
      </c>
      <c r="C834" s="11" t="e">
        <f>VLOOKUP($A834,Points!$B$2:$U$1000,6,FALSE)</f>
        <v>#N/A</v>
      </c>
      <c r="D834" s="11" t="e">
        <f>VLOOKUP($A834,Points!$B$2:$U$1000,7,FALSE)</f>
        <v>#N/A</v>
      </c>
      <c r="E834" s="11" t="e">
        <f>VLOOKUP($A834,Points!$B$2:$U$1000,8,FALSE)</f>
        <v>#N/A</v>
      </c>
      <c r="F834" s="11" t="e">
        <f>VLOOKUP($A834,Points!$B$2:$U$1000,9,FALSE)</f>
        <v>#N/A</v>
      </c>
      <c r="G834" s="11" t="e">
        <f>VLOOKUP($A834,Points!$B$2:$U$1000,10,FALSE)</f>
        <v>#N/A</v>
      </c>
      <c r="H834" s="11" t="e">
        <f>VLOOKUP($A834,Points!$B$2:$U$1000,12,FALSE)</f>
        <v>#N/A</v>
      </c>
      <c r="I834" s="11" t="e">
        <f>VLOOKUP($A834,Points!$B$2:$U$1000,18,FALSE)</f>
        <v>#N/A</v>
      </c>
      <c r="J834" s="11" t="e">
        <f>VLOOKUP(A834,HitBlock!$B$2:$I$1000,6,FALSE)</f>
        <v>#N/A</v>
      </c>
      <c r="K834" s="11" t="e">
        <f>VLOOKUP(A834,HitBlock!$B$2:$I$1000,8,FALSE)</f>
        <v>#N/A</v>
      </c>
      <c r="L834" s="33" t="e">
        <f>VLOOKUP($A834,Points!$B$2:$U$1000,20,FALSE)</f>
        <v>#N/A</v>
      </c>
    </row>
    <row r="835" spans="1:12" x14ac:dyDescent="0.25">
      <c r="A835" s="4" t="s">
        <v>858</v>
      </c>
      <c r="B835" s="11" t="e">
        <f>VLOOKUP(A835,Points!$B$2:$U$1000,5,FALSE)</f>
        <v>#N/A</v>
      </c>
      <c r="C835" s="11" t="e">
        <f>VLOOKUP($A835,Points!$B$2:$U$1000,6,FALSE)</f>
        <v>#N/A</v>
      </c>
      <c r="D835" s="11" t="e">
        <f>VLOOKUP($A835,Points!$B$2:$U$1000,7,FALSE)</f>
        <v>#N/A</v>
      </c>
      <c r="E835" s="11" t="e">
        <f>VLOOKUP($A835,Points!$B$2:$U$1000,8,FALSE)</f>
        <v>#N/A</v>
      </c>
      <c r="F835" s="11" t="e">
        <f>VLOOKUP($A835,Points!$B$2:$U$1000,9,FALSE)</f>
        <v>#N/A</v>
      </c>
      <c r="G835" s="11" t="e">
        <f>VLOOKUP($A835,Points!$B$2:$U$1000,10,FALSE)</f>
        <v>#N/A</v>
      </c>
      <c r="H835" s="11" t="e">
        <f>VLOOKUP($A835,Points!$B$2:$U$1000,12,FALSE)</f>
        <v>#N/A</v>
      </c>
      <c r="I835" s="11" t="e">
        <f>VLOOKUP($A835,Points!$B$2:$U$1000,18,FALSE)</f>
        <v>#N/A</v>
      </c>
      <c r="J835" s="11" t="e">
        <f>VLOOKUP(A835,HitBlock!$B$2:$I$1000,6,FALSE)</f>
        <v>#N/A</v>
      </c>
      <c r="K835" s="11" t="e">
        <f>VLOOKUP(A835,HitBlock!$B$2:$I$1000,8,FALSE)</f>
        <v>#N/A</v>
      </c>
      <c r="L835" s="33" t="e">
        <f>VLOOKUP($A835,Points!$B$2:$U$1000,20,FALSE)</f>
        <v>#N/A</v>
      </c>
    </row>
    <row r="836" spans="1:12" x14ac:dyDescent="0.25">
      <c r="A836" s="4" t="s">
        <v>831</v>
      </c>
      <c r="B836" s="11" t="e">
        <f>VLOOKUP(A836,Points!$B$2:$U$1000,5,FALSE)</f>
        <v>#N/A</v>
      </c>
      <c r="C836" s="11" t="e">
        <f>VLOOKUP($A836,Points!$B$2:$U$1000,6,FALSE)</f>
        <v>#N/A</v>
      </c>
      <c r="D836" s="11" t="e">
        <f>VLOOKUP($A836,Points!$B$2:$U$1000,7,FALSE)</f>
        <v>#N/A</v>
      </c>
      <c r="E836" s="11" t="e">
        <f>VLOOKUP($A836,Points!$B$2:$U$1000,8,FALSE)</f>
        <v>#N/A</v>
      </c>
      <c r="F836" s="11" t="e">
        <f>VLOOKUP($A836,Points!$B$2:$U$1000,9,FALSE)</f>
        <v>#N/A</v>
      </c>
      <c r="G836" s="11" t="e">
        <f>VLOOKUP($A836,Points!$B$2:$U$1000,10,FALSE)</f>
        <v>#N/A</v>
      </c>
      <c r="H836" s="11" t="e">
        <f>VLOOKUP($A836,Points!$B$2:$U$1000,12,FALSE)</f>
        <v>#N/A</v>
      </c>
      <c r="I836" s="11" t="e">
        <f>VLOOKUP($A836,Points!$B$2:$U$1000,18,FALSE)</f>
        <v>#N/A</v>
      </c>
      <c r="J836" s="11" t="e">
        <f>VLOOKUP(A836,HitBlock!$B$2:$I$1000,6,FALSE)</f>
        <v>#N/A</v>
      </c>
      <c r="K836" s="11" t="e">
        <f>VLOOKUP(A836,HitBlock!$B$2:$I$1000,8,FALSE)</f>
        <v>#N/A</v>
      </c>
      <c r="L836" s="33" t="e">
        <f>VLOOKUP($A836,Points!$B$2:$U$1000,20,FALSE)</f>
        <v>#N/A</v>
      </c>
    </row>
    <row r="837" spans="1:12" x14ac:dyDescent="0.25">
      <c r="A837" s="4" t="s">
        <v>1130</v>
      </c>
      <c r="B837" s="11" t="e">
        <f>VLOOKUP(A837,Points!$B$2:$U$1000,5,FALSE)</f>
        <v>#N/A</v>
      </c>
      <c r="C837" s="11" t="e">
        <f>VLOOKUP($A837,Points!$B$2:$U$1000,6,FALSE)</f>
        <v>#N/A</v>
      </c>
      <c r="D837" s="11" t="e">
        <f>VLOOKUP($A837,Points!$B$2:$U$1000,7,FALSE)</f>
        <v>#N/A</v>
      </c>
      <c r="E837" s="11" t="e">
        <f>VLOOKUP($A837,Points!$B$2:$U$1000,8,FALSE)</f>
        <v>#N/A</v>
      </c>
      <c r="F837" s="11" t="e">
        <f>VLOOKUP($A837,Points!$B$2:$U$1000,9,FALSE)</f>
        <v>#N/A</v>
      </c>
      <c r="G837" s="11" t="e">
        <f>VLOOKUP($A837,Points!$B$2:$U$1000,10,FALSE)</f>
        <v>#N/A</v>
      </c>
      <c r="H837" s="11" t="e">
        <f>VLOOKUP($A837,Points!$B$2:$U$1000,12,FALSE)</f>
        <v>#N/A</v>
      </c>
      <c r="I837" s="11" t="e">
        <f>VLOOKUP($A837,Points!$B$2:$U$1000,18,FALSE)</f>
        <v>#N/A</v>
      </c>
      <c r="J837" s="11" t="e">
        <f>VLOOKUP(A837,HitBlock!$B$2:$I$1000,6,FALSE)</f>
        <v>#N/A</v>
      </c>
      <c r="K837" s="11" t="e">
        <f>VLOOKUP(A837,HitBlock!$B$2:$I$1000,8,FALSE)</f>
        <v>#N/A</v>
      </c>
      <c r="L837" s="33" t="e">
        <f>VLOOKUP($A837,Points!$B$2:$U$1000,20,FALSE)</f>
        <v>#N/A</v>
      </c>
    </row>
    <row r="838" spans="1:12" x14ac:dyDescent="0.25">
      <c r="A838" s="4" t="s">
        <v>1131</v>
      </c>
      <c r="B838" s="11" t="e">
        <f>VLOOKUP(A838,Points!$B$2:$U$1000,5,FALSE)</f>
        <v>#N/A</v>
      </c>
      <c r="C838" s="11" t="e">
        <f>VLOOKUP($A838,Points!$B$2:$U$1000,6,FALSE)</f>
        <v>#N/A</v>
      </c>
      <c r="D838" s="11" t="e">
        <f>VLOOKUP($A838,Points!$B$2:$U$1000,7,FALSE)</f>
        <v>#N/A</v>
      </c>
      <c r="E838" s="11" t="e">
        <f>VLOOKUP($A838,Points!$B$2:$U$1000,8,FALSE)</f>
        <v>#N/A</v>
      </c>
      <c r="F838" s="11" t="e">
        <f>VLOOKUP($A838,Points!$B$2:$U$1000,9,FALSE)</f>
        <v>#N/A</v>
      </c>
      <c r="G838" s="11" t="e">
        <f>VLOOKUP($A838,Points!$B$2:$U$1000,10,FALSE)</f>
        <v>#N/A</v>
      </c>
      <c r="H838" s="11" t="e">
        <f>VLOOKUP($A838,Points!$B$2:$U$1000,12,FALSE)</f>
        <v>#N/A</v>
      </c>
      <c r="I838" s="11" t="e">
        <f>VLOOKUP($A838,Points!$B$2:$U$1000,18,FALSE)</f>
        <v>#N/A</v>
      </c>
      <c r="J838" s="11" t="e">
        <f>VLOOKUP(A838,HitBlock!$B$2:$I$1000,6,FALSE)</f>
        <v>#N/A</v>
      </c>
      <c r="K838" s="11" t="e">
        <f>VLOOKUP(A838,HitBlock!$B$2:$I$1000,8,FALSE)</f>
        <v>#N/A</v>
      </c>
      <c r="L838" s="33" t="e">
        <f>VLOOKUP($A838,Points!$B$2:$U$1000,20,FALSE)</f>
        <v>#N/A</v>
      </c>
    </row>
    <row r="839" spans="1:12" x14ac:dyDescent="0.25">
      <c r="A839" s="4" t="s">
        <v>1132</v>
      </c>
      <c r="B839" s="11" t="e">
        <f>VLOOKUP(A839,Points!$B$2:$U$1000,5,FALSE)</f>
        <v>#N/A</v>
      </c>
      <c r="C839" s="11" t="e">
        <f>VLOOKUP($A839,Points!$B$2:$U$1000,6,FALSE)</f>
        <v>#N/A</v>
      </c>
      <c r="D839" s="11" t="e">
        <f>VLOOKUP($A839,Points!$B$2:$U$1000,7,FALSE)</f>
        <v>#N/A</v>
      </c>
      <c r="E839" s="11" t="e">
        <f>VLOOKUP($A839,Points!$B$2:$U$1000,8,FALSE)</f>
        <v>#N/A</v>
      </c>
      <c r="F839" s="11" t="e">
        <f>VLOOKUP($A839,Points!$B$2:$U$1000,9,FALSE)</f>
        <v>#N/A</v>
      </c>
      <c r="G839" s="11" t="e">
        <f>VLOOKUP($A839,Points!$B$2:$U$1000,10,FALSE)</f>
        <v>#N/A</v>
      </c>
      <c r="H839" s="11" t="e">
        <f>VLOOKUP($A839,Points!$B$2:$U$1000,12,FALSE)</f>
        <v>#N/A</v>
      </c>
      <c r="I839" s="11" t="e">
        <f>VLOOKUP($A839,Points!$B$2:$U$1000,18,FALSE)</f>
        <v>#N/A</v>
      </c>
      <c r="J839" s="11" t="e">
        <f>VLOOKUP(A839,HitBlock!$B$2:$I$1000,6,FALSE)</f>
        <v>#N/A</v>
      </c>
      <c r="K839" s="11" t="e">
        <f>VLOOKUP(A839,HitBlock!$B$2:$I$1000,8,FALSE)</f>
        <v>#N/A</v>
      </c>
      <c r="L839" s="33" t="e">
        <f>VLOOKUP($A839,Points!$B$2:$U$1000,20,FALSE)</f>
        <v>#N/A</v>
      </c>
    </row>
    <row r="840" spans="1:12" x14ac:dyDescent="0.25">
      <c r="A840" s="4" t="s">
        <v>1133</v>
      </c>
      <c r="B840" s="11" t="e">
        <f>VLOOKUP(A840,Points!$B$2:$U$1000,5,FALSE)</f>
        <v>#N/A</v>
      </c>
      <c r="C840" s="11" t="e">
        <f>VLOOKUP($A840,Points!$B$2:$U$1000,6,FALSE)</f>
        <v>#N/A</v>
      </c>
      <c r="D840" s="11" t="e">
        <f>VLOOKUP($A840,Points!$B$2:$U$1000,7,FALSE)</f>
        <v>#N/A</v>
      </c>
      <c r="E840" s="11" t="e">
        <f>VLOOKUP($A840,Points!$B$2:$U$1000,8,FALSE)</f>
        <v>#N/A</v>
      </c>
      <c r="F840" s="11" t="e">
        <f>VLOOKUP($A840,Points!$B$2:$U$1000,9,FALSE)</f>
        <v>#N/A</v>
      </c>
      <c r="G840" s="11" t="e">
        <f>VLOOKUP($A840,Points!$B$2:$U$1000,10,FALSE)</f>
        <v>#N/A</v>
      </c>
      <c r="H840" s="11" t="e">
        <f>VLOOKUP($A840,Points!$B$2:$U$1000,12,FALSE)</f>
        <v>#N/A</v>
      </c>
      <c r="I840" s="11" t="e">
        <f>VLOOKUP($A840,Points!$B$2:$U$1000,18,FALSE)</f>
        <v>#N/A</v>
      </c>
      <c r="J840" s="11" t="e">
        <f>VLOOKUP(A840,HitBlock!$B$2:$I$1000,6,FALSE)</f>
        <v>#N/A</v>
      </c>
      <c r="K840" s="11" t="e">
        <f>VLOOKUP(A840,HitBlock!$B$2:$I$1000,8,FALSE)</f>
        <v>#N/A</v>
      </c>
      <c r="L840" s="33" t="e">
        <f>VLOOKUP($A840,Points!$B$2:$U$1000,20,FALSE)</f>
        <v>#N/A</v>
      </c>
    </row>
    <row r="841" spans="1:12" x14ac:dyDescent="0.25">
      <c r="A841" s="4" t="s">
        <v>1134</v>
      </c>
      <c r="B841" s="11" t="e">
        <f>VLOOKUP(A841,Points!$B$2:$U$1000,5,FALSE)</f>
        <v>#N/A</v>
      </c>
      <c r="C841" s="11" t="e">
        <f>VLOOKUP($A841,Points!$B$2:$U$1000,6,FALSE)</f>
        <v>#N/A</v>
      </c>
      <c r="D841" s="11" t="e">
        <f>VLOOKUP($A841,Points!$B$2:$U$1000,7,FALSE)</f>
        <v>#N/A</v>
      </c>
      <c r="E841" s="11" t="e">
        <f>VLOOKUP($A841,Points!$B$2:$U$1000,8,FALSE)</f>
        <v>#N/A</v>
      </c>
      <c r="F841" s="11" t="e">
        <f>VLOOKUP($A841,Points!$B$2:$U$1000,9,FALSE)</f>
        <v>#N/A</v>
      </c>
      <c r="G841" s="11" t="e">
        <f>VLOOKUP($A841,Points!$B$2:$U$1000,10,FALSE)</f>
        <v>#N/A</v>
      </c>
      <c r="H841" s="11" t="e">
        <f>VLOOKUP($A841,Points!$B$2:$U$1000,12,FALSE)</f>
        <v>#N/A</v>
      </c>
      <c r="I841" s="11" t="e">
        <f>VLOOKUP($A841,Points!$B$2:$U$1000,18,FALSE)</f>
        <v>#N/A</v>
      </c>
      <c r="J841" s="11" t="e">
        <f>VLOOKUP(A841,HitBlock!$B$2:$I$1000,6,FALSE)</f>
        <v>#N/A</v>
      </c>
      <c r="K841" s="11" t="e">
        <f>VLOOKUP(A841,HitBlock!$B$2:$I$1000,8,FALSE)</f>
        <v>#N/A</v>
      </c>
      <c r="L841" s="33" t="e">
        <f>VLOOKUP($A841,Points!$B$2:$U$1000,20,FALSE)</f>
        <v>#N/A</v>
      </c>
    </row>
    <row r="842" spans="1:12" x14ac:dyDescent="0.25">
      <c r="A842" s="4" t="s">
        <v>1135</v>
      </c>
      <c r="B842" s="11" t="e">
        <f>VLOOKUP(A842,Points!$B$2:$U$1000,5,FALSE)</f>
        <v>#N/A</v>
      </c>
      <c r="C842" s="11" t="e">
        <f>VLOOKUP($A842,Points!$B$2:$U$1000,6,FALSE)</f>
        <v>#N/A</v>
      </c>
      <c r="D842" s="11" t="e">
        <f>VLOOKUP($A842,Points!$B$2:$U$1000,7,FALSE)</f>
        <v>#N/A</v>
      </c>
      <c r="E842" s="11" t="e">
        <f>VLOOKUP($A842,Points!$B$2:$U$1000,8,FALSE)</f>
        <v>#N/A</v>
      </c>
      <c r="F842" s="11" t="e">
        <f>VLOOKUP($A842,Points!$B$2:$U$1000,9,FALSE)</f>
        <v>#N/A</v>
      </c>
      <c r="G842" s="11" t="e">
        <f>VLOOKUP($A842,Points!$B$2:$U$1000,10,FALSE)</f>
        <v>#N/A</v>
      </c>
      <c r="H842" s="11" t="e">
        <f>VLOOKUP($A842,Points!$B$2:$U$1000,12,FALSE)</f>
        <v>#N/A</v>
      </c>
      <c r="I842" s="11" t="e">
        <f>VLOOKUP($A842,Points!$B$2:$U$1000,18,FALSE)</f>
        <v>#N/A</v>
      </c>
      <c r="J842" s="11" t="e">
        <f>VLOOKUP(A842,HitBlock!$B$2:$I$1000,6,FALSE)</f>
        <v>#N/A</v>
      </c>
      <c r="K842" s="11" t="e">
        <f>VLOOKUP(A842,HitBlock!$B$2:$I$1000,8,FALSE)</f>
        <v>#N/A</v>
      </c>
      <c r="L842" s="33" t="e">
        <f>VLOOKUP($A842,Points!$B$2:$U$1000,20,FALSE)</f>
        <v>#N/A</v>
      </c>
    </row>
    <row r="843" spans="1:12" x14ac:dyDescent="0.25">
      <c r="A843" s="4" t="s">
        <v>1136</v>
      </c>
      <c r="B843" s="11" t="e">
        <f>VLOOKUP(A843,Points!$B$2:$U$1000,5,FALSE)</f>
        <v>#N/A</v>
      </c>
      <c r="C843" s="11" t="e">
        <f>VLOOKUP($A843,Points!$B$2:$U$1000,6,FALSE)</f>
        <v>#N/A</v>
      </c>
      <c r="D843" s="11" t="e">
        <f>VLOOKUP($A843,Points!$B$2:$U$1000,7,FALSE)</f>
        <v>#N/A</v>
      </c>
      <c r="E843" s="11" t="e">
        <f>VLOOKUP($A843,Points!$B$2:$U$1000,8,FALSE)</f>
        <v>#N/A</v>
      </c>
      <c r="F843" s="11" t="e">
        <f>VLOOKUP($A843,Points!$B$2:$U$1000,9,FALSE)</f>
        <v>#N/A</v>
      </c>
      <c r="G843" s="11" t="e">
        <f>VLOOKUP($A843,Points!$B$2:$U$1000,10,FALSE)</f>
        <v>#N/A</v>
      </c>
      <c r="H843" s="11" t="e">
        <f>VLOOKUP($A843,Points!$B$2:$U$1000,12,FALSE)</f>
        <v>#N/A</v>
      </c>
      <c r="I843" s="11" t="e">
        <f>VLOOKUP($A843,Points!$B$2:$U$1000,18,FALSE)</f>
        <v>#N/A</v>
      </c>
      <c r="J843" s="11" t="e">
        <f>VLOOKUP(A843,HitBlock!$B$2:$I$1000,6,FALSE)</f>
        <v>#N/A</v>
      </c>
      <c r="K843" s="11" t="e">
        <f>VLOOKUP(A843,HitBlock!$B$2:$I$1000,8,FALSE)</f>
        <v>#N/A</v>
      </c>
      <c r="L843" s="33" t="e">
        <f>VLOOKUP($A843,Points!$B$2:$U$1000,20,FALSE)</f>
        <v>#N/A</v>
      </c>
    </row>
    <row r="844" spans="1:12" x14ac:dyDescent="0.25">
      <c r="A844" s="4" t="s">
        <v>1137</v>
      </c>
      <c r="B844" s="11" t="e">
        <f>VLOOKUP(A844,Points!$B$2:$U$1000,5,FALSE)</f>
        <v>#N/A</v>
      </c>
      <c r="C844" s="11" t="e">
        <f>VLOOKUP($A844,Points!$B$2:$U$1000,6,FALSE)</f>
        <v>#N/A</v>
      </c>
      <c r="D844" s="11" t="e">
        <f>VLOOKUP($A844,Points!$B$2:$U$1000,7,FALSE)</f>
        <v>#N/A</v>
      </c>
      <c r="E844" s="11" t="e">
        <f>VLOOKUP($A844,Points!$B$2:$U$1000,8,FALSE)</f>
        <v>#N/A</v>
      </c>
      <c r="F844" s="11" t="e">
        <f>VLOOKUP($A844,Points!$B$2:$U$1000,9,FALSE)</f>
        <v>#N/A</v>
      </c>
      <c r="G844" s="11" t="e">
        <f>VLOOKUP($A844,Points!$B$2:$U$1000,10,FALSE)</f>
        <v>#N/A</v>
      </c>
      <c r="H844" s="11" t="e">
        <f>VLOOKUP($A844,Points!$B$2:$U$1000,12,FALSE)</f>
        <v>#N/A</v>
      </c>
      <c r="I844" s="11" t="e">
        <f>VLOOKUP($A844,Points!$B$2:$U$1000,18,FALSE)</f>
        <v>#N/A</v>
      </c>
      <c r="J844" s="11" t="e">
        <f>VLOOKUP(A844,HitBlock!$B$2:$I$1000,6,FALSE)</f>
        <v>#N/A</v>
      </c>
      <c r="K844" s="11" t="e">
        <f>VLOOKUP(A844,HitBlock!$B$2:$I$1000,8,FALSE)</f>
        <v>#N/A</v>
      </c>
      <c r="L844" s="33" t="e">
        <f>VLOOKUP($A844,Points!$B$2:$U$1000,20,FALSE)</f>
        <v>#N/A</v>
      </c>
    </row>
    <row r="845" spans="1:12" x14ac:dyDescent="0.25">
      <c r="A845" s="4" t="s">
        <v>709</v>
      </c>
      <c r="B845" s="11" t="e">
        <f>VLOOKUP(A845,Points!$B$2:$U$1000,5,FALSE)</f>
        <v>#N/A</v>
      </c>
      <c r="C845" s="11" t="e">
        <f>VLOOKUP($A845,Points!$B$2:$U$1000,6,FALSE)</f>
        <v>#N/A</v>
      </c>
      <c r="D845" s="11" t="e">
        <f>VLOOKUP($A845,Points!$B$2:$U$1000,7,FALSE)</f>
        <v>#N/A</v>
      </c>
      <c r="E845" s="11" t="e">
        <f>VLOOKUP($A845,Points!$B$2:$U$1000,8,FALSE)</f>
        <v>#N/A</v>
      </c>
      <c r="F845" s="11" t="e">
        <f>VLOOKUP($A845,Points!$B$2:$U$1000,9,FALSE)</f>
        <v>#N/A</v>
      </c>
      <c r="G845" s="11" t="e">
        <f>VLOOKUP($A845,Points!$B$2:$U$1000,10,FALSE)</f>
        <v>#N/A</v>
      </c>
      <c r="H845" s="11" t="e">
        <f>VLOOKUP($A845,Points!$B$2:$U$1000,12,FALSE)</f>
        <v>#N/A</v>
      </c>
      <c r="I845" s="11" t="e">
        <f>VLOOKUP($A845,Points!$B$2:$U$1000,18,FALSE)</f>
        <v>#N/A</v>
      </c>
      <c r="J845" s="11" t="e">
        <f>VLOOKUP(A845,HitBlock!$B$2:$I$1000,6,FALSE)</f>
        <v>#N/A</v>
      </c>
      <c r="K845" s="11" t="e">
        <f>VLOOKUP(A845,HitBlock!$B$2:$I$1000,8,FALSE)</f>
        <v>#N/A</v>
      </c>
      <c r="L845" s="33" t="e">
        <f>VLOOKUP($A845,Points!$B$2:$U$1000,20,FALSE)</f>
        <v>#N/A</v>
      </c>
    </row>
    <row r="846" spans="1:12" x14ac:dyDescent="0.25">
      <c r="A846" s="4" t="s">
        <v>850</v>
      </c>
      <c r="B846" s="11" t="e">
        <f>VLOOKUP(A846,Points!$B$2:$U$1000,5,FALSE)</f>
        <v>#N/A</v>
      </c>
      <c r="C846" s="11" t="e">
        <f>VLOOKUP($A846,Points!$B$2:$U$1000,6,FALSE)</f>
        <v>#N/A</v>
      </c>
      <c r="D846" s="11" t="e">
        <f>VLOOKUP($A846,Points!$B$2:$U$1000,7,FALSE)</f>
        <v>#N/A</v>
      </c>
      <c r="E846" s="11" t="e">
        <f>VLOOKUP($A846,Points!$B$2:$U$1000,8,FALSE)</f>
        <v>#N/A</v>
      </c>
      <c r="F846" s="11" t="e">
        <f>VLOOKUP($A846,Points!$B$2:$U$1000,9,FALSE)</f>
        <v>#N/A</v>
      </c>
      <c r="G846" s="11" t="e">
        <f>VLOOKUP($A846,Points!$B$2:$U$1000,10,FALSE)</f>
        <v>#N/A</v>
      </c>
      <c r="H846" s="11" t="e">
        <f>VLOOKUP($A846,Points!$B$2:$U$1000,12,FALSE)</f>
        <v>#N/A</v>
      </c>
      <c r="I846" s="11" t="e">
        <f>VLOOKUP($A846,Points!$B$2:$U$1000,18,FALSE)</f>
        <v>#N/A</v>
      </c>
      <c r="J846" s="11" t="e">
        <f>VLOOKUP(A846,HitBlock!$B$2:$I$1000,6,FALSE)</f>
        <v>#N/A</v>
      </c>
      <c r="K846" s="11" t="e">
        <f>VLOOKUP(A846,HitBlock!$B$2:$I$1000,8,FALSE)</f>
        <v>#N/A</v>
      </c>
      <c r="L846" s="33" t="e">
        <f>VLOOKUP($A846,Points!$B$2:$U$1000,20,FALSE)</f>
        <v>#N/A</v>
      </c>
    </row>
    <row r="847" spans="1:12" x14ac:dyDescent="0.25">
      <c r="A847" s="4" t="s">
        <v>742</v>
      </c>
      <c r="B847" s="11" t="e">
        <f>VLOOKUP(A847,Points!$B$2:$U$1000,5,FALSE)</f>
        <v>#N/A</v>
      </c>
      <c r="C847" s="11" t="e">
        <f>VLOOKUP($A847,Points!$B$2:$U$1000,6,FALSE)</f>
        <v>#N/A</v>
      </c>
      <c r="D847" s="11" t="e">
        <f>VLOOKUP($A847,Points!$B$2:$U$1000,7,FALSE)</f>
        <v>#N/A</v>
      </c>
      <c r="E847" s="11" t="e">
        <f>VLOOKUP($A847,Points!$B$2:$U$1000,8,FALSE)</f>
        <v>#N/A</v>
      </c>
      <c r="F847" s="11" t="e">
        <f>VLOOKUP($A847,Points!$B$2:$U$1000,9,FALSE)</f>
        <v>#N/A</v>
      </c>
      <c r="G847" s="11" t="e">
        <f>VLOOKUP($A847,Points!$B$2:$U$1000,10,FALSE)</f>
        <v>#N/A</v>
      </c>
      <c r="H847" s="11" t="e">
        <f>VLOOKUP($A847,Points!$B$2:$U$1000,12,FALSE)</f>
        <v>#N/A</v>
      </c>
      <c r="I847" s="11" t="e">
        <f>VLOOKUP($A847,Points!$B$2:$U$1000,18,FALSE)</f>
        <v>#N/A</v>
      </c>
      <c r="J847" s="11" t="e">
        <f>VLOOKUP(A847,HitBlock!$B$2:$I$1000,6,FALSE)</f>
        <v>#N/A</v>
      </c>
      <c r="K847" s="11" t="e">
        <f>VLOOKUP(A847,HitBlock!$B$2:$I$1000,8,FALSE)</f>
        <v>#N/A</v>
      </c>
      <c r="L847" s="33" t="e">
        <f>VLOOKUP($A847,Points!$B$2:$U$1000,20,FALSE)</f>
        <v>#N/A</v>
      </c>
    </row>
    <row r="848" spans="1:12" x14ac:dyDescent="0.25">
      <c r="A848" s="4" t="s">
        <v>737</v>
      </c>
      <c r="B848" s="11" t="e">
        <f>VLOOKUP(A848,Points!$B$2:$U$1000,5,FALSE)</f>
        <v>#N/A</v>
      </c>
      <c r="C848" s="11" t="e">
        <f>VLOOKUP($A848,Points!$B$2:$U$1000,6,FALSE)</f>
        <v>#N/A</v>
      </c>
      <c r="D848" s="11" t="e">
        <f>VLOOKUP($A848,Points!$B$2:$U$1000,7,FALSE)</f>
        <v>#N/A</v>
      </c>
      <c r="E848" s="11" t="e">
        <f>VLOOKUP($A848,Points!$B$2:$U$1000,8,FALSE)</f>
        <v>#N/A</v>
      </c>
      <c r="F848" s="11" t="e">
        <f>VLOOKUP($A848,Points!$B$2:$U$1000,9,FALSE)</f>
        <v>#N/A</v>
      </c>
      <c r="G848" s="11" t="e">
        <f>VLOOKUP($A848,Points!$B$2:$U$1000,10,FALSE)</f>
        <v>#N/A</v>
      </c>
      <c r="H848" s="11" t="e">
        <f>VLOOKUP($A848,Points!$B$2:$U$1000,12,FALSE)</f>
        <v>#N/A</v>
      </c>
      <c r="I848" s="11" t="e">
        <f>VLOOKUP($A848,Points!$B$2:$U$1000,18,FALSE)</f>
        <v>#N/A</v>
      </c>
      <c r="J848" s="11" t="e">
        <f>VLOOKUP(A848,HitBlock!$B$2:$I$1000,6,FALSE)</f>
        <v>#N/A</v>
      </c>
      <c r="K848" s="11" t="e">
        <f>VLOOKUP(A848,HitBlock!$B$2:$I$1000,8,FALSE)</f>
        <v>#N/A</v>
      </c>
      <c r="L848" s="33" t="e">
        <f>VLOOKUP($A848,Points!$B$2:$U$1000,20,FALSE)</f>
        <v>#N/A</v>
      </c>
    </row>
    <row r="849" spans="1:12" x14ac:dyDescent="0.25">
      <c r="A849" s="4" t="s">
        <v>1138</v>
      </c>
      <c r="B849" s="11" t="e">
        <f>VLOOKUP(A849,Points!$B$2:$U$1000,5,FALSE)</f>
        <v>#N/A</v>
      </c>
      <c r="C849" s="11" t="e">
        <f>VLOOKUP($A849,Points!$B$2:$U$1000,6,FALSE)</f>
        <v>#N/A</v>
      </c>
      <c r="D849" s="11" t="e">
        <f>VLOOKUP($A849,Points!$B$2:$U$1000,7,FALSE)</f>
        <v>#N/A</v>
      </c>
      <c r="E849" s="11" t="e">
        <f>VLOOKUP($A849,Points!$B$2:$U$1000,8,FALSE)</f>
        <v>#N/A</v>
      </c>
      <c r="F849" s="11" t="e">
        <f>VLOOKUP($A849,Points!$B$2:$U$1000,9,FALSE)</f>
        <v>#N/A</v>
      </c>
      <c r="G849" s="11" t="e">
        <f>VLOOKUP($A849,Points!$B$2:$U$1000,10,FALSE)</f>
        <v>#N/A</v>
      </c>
      <c r="H849" s="11" t="e">
        <f>VLOOKUP($A849,Points!$B$2:$U$1000,12,FALSE)</f>
        <v>#N/A</v>
      </c>
      <c r="I849" s="11" t="e">
        <f>VLOOKUP($A849,Points!$B$2:$U$1000,18,FALSE)</f>
        <v>#N/A</v>
      </c>
      <c r="J849" s="11" t="e">
        <f>VLOOKUP(A849,HitBlock!$B$2:$I$1000,6,FALSE)</f>
        <v>#N/A</v>
      </c>
      <c r="K849" s="11" t="e">
        <f>VLOOKUP(A849,HitBlock!$B$2:$I$1000,8,FALSE)</f>
        <v>#N/A</v>
      </c>
      <c r="L849" s="33" t="e">
        <f>VLOOKUP($A849,Points!$B$2:$U$1000,20,FALSE)</f>
        <v>#N/A</v>
      </c>
    </row>
    <row r="850" spans="1:12" x14ac:dyDescent="0.25">
      <c r="A850" s="4" t="s">
        <v>1139</v>
      </c>
      <c r="B850" s="11" t="e">
        <f>VLOOKUP(A850,Points!$B$2:$U$1000,5,FALSE)</f>
        <v>#N/A</v>
      </c>
      <c r="C850" s="11" t="e">
        <f>VLOOKUP($A850,Points!$B$2:$U$1000,6,FALSE)</f>
        <v>#N/A</v>
      </c>
      <c r="D850" s="11" t="e">
        <f>VLOOKUP($A850,Points!$B$2:$U$1000,7,FALSE)</f>
        <v>#N/A</v>
      </c>
      <c r="E850" s="11" t="e">
        <f>VLOOKUP($A850,Points!$B$2:$U$1000,8,FALSE)</f>
        <v>#N/A</v>
      </c>
      <c r="F850" s="11" t="e">
        <f>VLOOKUP($A850,Points!$B$2:$U$1000,9,FALSE)</f>
        <v>#N/A</v>
      </c>
      <c r="G850" s="11" t="e">
        <f>VLOOKUP($A850,Points!$B$2:$U$1000,10,FALSE)</f>
        <v>#N/A</v>
      </c>
      <c r="H850" s="11" t="e">
        <f>VLOOKUP($A850,Points!$B$2:$U$1000,12,FALSE)</f>
        <v>#N/A</v>
      </c>
      <c r="I850" s="11" t="e">
        <f>VLOOKUP($A850,Points!$B$2:$U$1000,18,FALSE)</f>
        <v>#N/A</v>
      </c>
      <c r="J850" s="11" t="e">
        <f>VLOOKUP(A850,HitBlock!$B$2:$I$1000,6,FALSE)</f>
        <v>#N/A</v>
      </c>
      <c r="K850" s="11" t="e">
        <f>VLOOKUP(A850,HitBlock!$B$2:$I$1000,8,FALSE)</f>
        <v>#N/A</v>
      </c>
      <c r="L850" s="33" t="e">
        <f>VLOOKUP($A850,Points!$B$2:$U$1000,20,FALSE)</f>
        <v>#N/A</v>
      </c>
    </row>
    <row r="851" spans="1:12" x14ac:dyDescent="0.25">
      <c r="A851" s="4" t="s">
        <v>1140</v>
      </c>
      <c r="B851" s="11" t="e">
        <f>VLOOKUP(A851,Points!$B$2:$U$1000,5,FALSE)</f>
        <v>#N/A</v>
      </c>
      <c r="C851" s="11" t="e">
        <f>VLOOKUP($A851,Points!$B$2:$U$1000,6,FALSE)</f>
        <v>#N/A</v>
      </c>
      <c r="D851" s="11" t="e">
        <f>VLOOKUP($A851,Points!$B$2:$U$1000,7,FALSE)</f>
        <v>#N/A</v>
      </c>
      <c r="E851" s="11" t="e">
        <f>VLOOKUP($A851,Points!$B$2:$U$1000,8,FALSE)</f>
        <v>#N/A</v>
      </c>
      <c r="F851" s="11" t="e">
        <f>VLOOKUP($A851,Points!$B$2:$U$1000,9,FALSE)</f>
        <v>#N/A</v>
      </c>
      <c r="G851" s="11" t="e">
        <f>VLOOKUP($A851,Points!$B$2:$U$1000,10,FALSE)</f>
        <v>#N/A</v>
      </c>
      <c r="H851" s="11" t="e">
        <f>VLOOKUP($A851,Points!$B$2:$U$1000,12,FALSE)</f>
        <v>#N/A</v>
      </c>
      <c r="I851" s="11" t="e">
        <f>VLOOKUP($A851,Points!$B$2:$U$1000,18,FALSE)</f>
        <v>#N/A</v>
      </c>
      <c r="J851" s="11" t="e">
        <f>VLOOKUP(A851,HitBlock!$B$2:$I$1000,6,FALSE)</f>
        <v>#N/A</v>
      </c>
      <c r="K851" s="11" t="e">
        <f>VLOOKUP(A851,HitBlock!$B$2:$I$1000,8,FALSE)</f>
        <v>#N/A</v>
      </c>
      <c r="L851" s="33" t="e">
        <f>VLOOKUP($A851,Points!$B$2:$U$1000,20,FALSE)</f>
        <v>#N/A</v>
      </c>
    </row>
    <row r="852" spans="1:12" x14ac:dyDescent="0.25">
      <c r="A852" s="4" t="s">
        <v>1141</v>
      </c>
      <c r="B852" s="11" t="e">
        <f>VLOOKUP(A852,Points!$B$2:$U$1000,5,FALSE)</f>
        <v>#N/A</v>
      </c>
      <c r="C852" s="11" t="e">
        <f>VLOOKUP($A852,Points!$B$2:$U$1000,6,FALSE)</f>
        <v>#N/A</v>
      </c>
      <c r="D852" s="11" t="e">
        <f>VLOOKUP($A852,Points!$B$2:$U$1000,7,FALSE)</f>
        <v>#N/A</v>
      </c>
      <c r="E852" s="11" t="e">
        <f>VLOOKUP($A852,Points!$B$2:$U$1000,8,FALSE)</f>
        <v>#N/A</v>
      </c>
      <c r="F852" s="11" t="e">
        <f>VLOOKUP($A852,Points!$B$2:$U$1000,9,FALSE)</f>
        <v>#N/A</v>
      </c>
      <c r="G852" s="11" t="e">
        <f>VLOOKUP($A852,Points!$B$2:$U$1000,10,FALSE)</f>
        <v>#N/A</v>
      </c>
      <c r="H852" s="11" t="e">
        <f>VLOOKUP($A852,Points!$B$2:$U$1000,12,FALSE)</f>
        <v>#N/A</v>
      </c>
      <c r="I852" s="11" t="e">
        <f>VLOOKUP($A852,Points!$B$2:$U$1000,18,FALSE)</f>
        <v>#N/A</v>
      </c>
      <c r="J852" s="11" t="e">
        <f>VLOOKUP(A852,HitBlock!$B$2:$I$1000,6,FALSE)</f>
        <v>#N/A</v>
      </c>
      <c r="K852" s="11" t="e">
        <f>VLOOKUP(A852,HitBlock!$B$2:$I$1000,8,FALSE)</f>
        <v>#N/A</v>
      </c>
      <c r="L852" s="33" t="e">
        <f>VLOOKUP($A852,Points!$B$2:$U$1000,20,FALSE)</f>
        <v>#N/A</v>
      </c>
    </row>
    <row r="853" spans="1:12" x14ac:dyDescent="0.25">
      <c r="A853" s="4" t="s">
        <v>1142</v>
      </c>
      <c r="B853" s="11" t="e">
        <f>VLOOKUP(A853,Points!$B$2:$U$1000,5,FALSE)</f>
        <v>#N/A</v>
      </c>
      <c r="C853" s="11" t="e">
        <f>VLOOKUP($A853,Points!$B$2:$U$1000,6,FALSE)</f>
        <v>#N/A</v>
      </c>
      <c r="D853" s="11" t="e">
        <f>VLOOKUP($A853,Points!$B$2:$U$1000,7,FALSE)</f>
        <v>#N/A</v>
      </c>
      <c r="E853" s="11" t="e">
        <f>VLOOKUP($A853,Points!$B$2:$U$1000,8,FALSE)</f>
        <v>#N/A</v>
      </c>
      <c r="F853" s="11" t="e">
        <f>VLOOKUP($A853,Points!$B$2:$U$1000,9,FALSE)</f>
        <v>#N/A</v>
      </c>
      <c r="G853" s="11" t="e">
        <f>VLOOKUP($A853,Points!$B$2:$U$1000,10,FALSE)</f>
        <v>#N/A</v>
      </c>
      <c r="H853" s="11" t="e">
        <f>VLOOKUP($A853,Points!$B$2:$U$1000,12,FALSE)</f>
        <v>#N/A</v>
      </c>
      <c r="I853" s="11" t="e">
        <f>VLOOKUP($A853,Points!$B$2:$U$1000,18,FALSE)</f>
        <v>#N/A</v>
      </c>
      <c r="J853" s="11" t="e">
        <f>VLOOKUP(A853,HitBlock!$B$2:$I$1000,6,FALSE)</f>
        <v>#N/A</v>
      </c>
      <c r="K853" s="11" t="e">
        <f>VLOOKUP(A853,HitBlock!$B$2:$I$1000,8,FALSE)</f>
        <v>#N/A</v>
      </c>
      <c r="L853" s="33" t="e">
        <f>VLOOKUP($A853,Points!$B$2:$U$1000,20,FALSE)</f>
        <v>#N/A</v>
      </c>
    </row>
    <row r="854" spans="1:12" x14ac:dyDescent="0.25">
      <c r="A854" s="4" t="s">
        <v>861</v>
      </c>
      <c r="B854" s="11" t="e">
        <f>VLOOKUP(A854,Points!$B$2:$U$1000,5,FALSE)</f>
        <v>#N/A</v>
      </c>
      <c r="C854" s="11" t="e">
        <f>VLOOKUP($A854,Points!$B$2:$U$1000,6,FALSE)</f>
        <v>#N/A</v>
      </c>
      <c r="D854" s="11" t="e">
        <f>VLOOKUP($A854,Points!$B$2:$U$1000,7,FALSE)</f>
        <v>#N/A</v>
      </c>
      <c r="E854" s="11" t="e">
        <f>VLOOKUP($A854,Points!$B$2:$U$1000,8,FALSE)</f>
        <v>#N/A</v>
      </c>
      <c r="F854" s="11" t="e">
        <f>VLOOKUP($A854,Points!$B$2:$U$1000,9,FALSE)</f>
        <v>#N/A</v>
      </c>
      <c r="G854" s="11" t="e">
        <f>VLOOKUP($A854,Points!$B$2:$U$1000,10,FALSE)</f>
        <v>#N/A</v>
      </c>
      <c r="H854" s="11" t="e">
        <f>VLOOKUP($A854,Points!$B$2:$U$1000,12,FALSE)</f>
        <v>#N/A</v>
      </c>
      <c r="I854" s="11" t="e">
        <f>VLOOKUP($A854,Points!$B$2:$U$1000,18,FALSE)</f>
        <v>#N/A</v>
      </c>
      <c r="J854" s="11" t="e">
        <f>VLOOKUP(A854,HitBlock!$B$2:$I$1000,6,FALSE)</f>
        <v>#N/A</v>
      </c>
      <c r="K854" s="11" t="e">
        <f>VLOOKUP(A854,HitBlock!$B$2:$I$1000,8,FALSE)</f>
        <v>#N/A</v>
      </c>
      <c r="L854" s="33" t="e">
        <f>VLOOKUP($A854,Points!$B$2:$U$1000,20,FALSE)</f>
        <v>#N/A</v>
      </c>
    </row>
    <row r="855" spans="1:12" x14ac:dyDescent="0.25">
      <c r="A855" s="4" t="s">
        <v>1143</v>
      </c>
      <c r="B855" s="11" t="e">
        <f>VLOOKUP(A855,Points!$B$2:$U$1000,5,FALSE)</f>
        <v>#N/A</v>
      </c>
      <c r="C855" s="11" t="e">
        <f>VLOOKUP($A855,Points!$B$2:$U$1000,6,FALSE)</f>
        <v>#N/A</v>
      </c>
      <c r="D855" s="11" t="e">
        <f>VLOOKUP($A855,Points!$B$2:$U$1000,7,FALSE)</f>
        <v>#N/A</v>
      </c>
      <c r="E855" s="11" t="e">
        <f>VLOOKUP($A855,Points!$B$2:$U$1000,8,FALSE)</f>
        <v>#N/A</v>
      </c>
      <c r="F855" s="11" t="e">
        <f>VLOOKUP($A855,Points!$B$2:$U$1000,9,FALSE)</f>
        <v>#N/A</v>
      </c>
      <c r="G855" s="11" t="e">
        <f>VLOOKUP($A855,Points!$B$2:$U$1000,10,FALSE)</f>
        <v>#N/A</v>
      </c>
      <c r="H855" s="11" t="e">
        <f>VLOOKUP($A855,Points!$B$2:$U$1000,12,FALSE)</f>
        <v>#N/A</v>
      </c>
      <c r="I855" s="11" t="e">
        <f>VLOOKUP($A855,Points!$B$2:$U$1000,18,FALSE)</f>
        <v>#N/A</v>
      </c>
      <c r="J855" s="11" t="e">
        <f>VLOOKUP(A855,HitBlock!$B$2:$I$1000,6,FALSE)</f>
        <v>#N/A</v>
      </c>
      <c r="K855" s="11" t="e">
        <f>VLOOKUP(A855,HitBlock!$B$2:$I$1000,8,FALSE)</f>
        <v>#N/A</v>
      </c>
      <c r="L855" s="33" t="e">
        <f>VLOOKUP($A855,Points!$B$2:$U$1000,20,FALSE)</f>
        <v>#N/A</v>
      </c>
    </row>
    <row r="856" spans="1:12" x14ac:dyDescent="0.25">
      <c r="A856" s="4" t="s">
        <v>1144</v>
      </c>
      <c r="B856" s="11" t="e">
        <f>VLOOKUP(A856,Points!$B$2:$U$1000,5,FALSE)</f>
        <v>#N/A</v>
      </c>
      <c r="C856" s="11" t="e">
        <f>VLOOKUP($A856,Points!$B$2:$U$1000,6,FALSE)</f>
        <v>#N/A</v>
      </c>
      <c r="D856" s="11" t="e">
        <f>VLOOKUP($A856,Points!$B$2:$U$1000,7,FALSE)</f>
        <v>#N/A</v>
      </c>
      <c r="E856" s="11" t="e">
        <f>VLOOKUP($A856,Points!$B$2:$U$1000,8,FALSE)</f>
        <v>#N/A</v>
      </c>
      <c r="F856" s="11" t="e">
        <f>VLOOKUP($A856,Points!$B$2:$U$1000,9,FALSE)</f>
        <v>#N/A</v>
      </c>
      <c r="G856" s="11" t="e">
        <f>VLOOKUP($A856,Points!$B$2:$U$1000,10,FALSE)</f>
        <v>#N/A</v>
      </c>
      <c r="H856" s="11" t="e">
        <f>VLOOKUP($A856,Points!$B$2:$U$1000,12,FALSE)</f>
        <v>#N/A</v>
      </c>
      <c r="I856" s="11" t="e">
        <f>VLOOKUP($A856,Points!$B$2:$U$1000,18,FALSE)</f>
        <v>#N/A</v>
      </c>
      <c r="J856" s="11" t="e">
        <f>VLOOKUP(A856,HitBlock!$B$2:$I$1000,6,FALSE)</f>
        <v>#N/A</v>
      </c>
      <c r="K856" s="11" t="e">
        <f>VLOOKUP(A856,HitBlock!$B$2:$I$1000,8,FALSE)</f>
        <v>#N/A</v>
      </c>
      <c r="L856" s="33" t="e">
        <f>VLOOKUP($A856,Points!$B$2:$U$1000,20,FALSE)</f>
        <v>#N/A</v>
      </c>
    </row>
    <row r="857" spans="1:12" x14ac:dyDescent="0.25">
      <c r="A857" s="4" t="s">
        <v>857</v>
      </c>
      <c r="B857" s="11" t="e">
        <f>VLOOKUP(A857,Points!$B$2:$U$1000,5,FALSE)</f>
        <v>#N/A</v>
      </c>
      <c r="C857" s="11" t="e">
        <f>VLOOKUP($A857,Points!$B$2:$U$1000,6,FALSE)</f>
        <v>#N/A</v>
      </c>
      <c r="D857" s="11" t="e">
        <f>VLOOKUP($A857,Points!$B$2:$U$1000,7,FALSE)</f>
        <v>#N/A</v>
      </c>
      <c r="E857" s="11" t="e">
        <f>VLOOKUP($A857,Points!$B$2:$U$1000,8,FALSE)</f>
        <v>#N/A</v>
      </c>
      <c r="F857" s="11" t="e">
        <f>VLOOKUP($A857,Points!$B$2:$U$1000,9,FALSE)</f>
        <v>#N/A</v>
      </c>
      <c r="G857" s="11" t="e">
        <f>VLOOKUP($A857,Points!$B$2:$U$1000,10,FALSE)</f>
        <v>#N/A</v>
      </c>
      <c r="H857" s="11" t="e">
        <f>VLOOKUP($A857,Points!$B$2:$U$1000,12,FALSE)</f>
        <v>#N/A</v>
      </c>
      <c r="I857" s="11" t="e">
        <f>VLOOKUP($A857,Points!$B$2:$U$1000,18,FALSE)</f>
        <v>#N/A</v>
      </c>
      <c r="J857" s="11" t="e">
        <f>VLOOKUP(A857,HitBlock!$B$2:$I$1000,6,FALSE)</f>
        <v>#N/A</v>
      </c>
      <c r="K857" s="11" t="e">
        <f>VLOOKUP(A857,HitBlock!$B$2:$I$1000,8,FALSE)</f>
        <v>#N/A</v>
      </c>
      <c r="L857" s="33" t="e">
        <f>VLOOKUP($A857,Points!$B$2:$U$1000,20,FALSE)</f>
        <v>#N/A</v>
      </c>
    </row>
    <row r="858" spans="1:12" x14ac:dyDescent="0.25">
      <c r="A858" s="4" t="s">
        <v>1145</v>
      </c>
      <c r="B858" s="11" t="e">
        <f>VLOOKUP(A858,Points!$B$2:$U$1000,5,FALSE)</f>
        <v>#N/A</v>
      </c>
      <c r="C858" s="11" t="e">
        <f>VLOOKUP($A858,Points!$B$2:$U$1000,6,FALSE)</f>
        <v>#N/A</v>
      </c>
      <c r="D858" s="11" t="e">
        <f>VLOOKUP($A858,Points!$B$2:$U$1000,7,FALSE)</f>
        <v>#N/A</v>
      </c>
      <c r="E858" s="11" t="e">
        <f>VLOOKUP($A858,Points!$B$2:$U$1000,8,FALSE)</f>
        <v>#N/A</v>
      </c>
      <c r="F858" s="11" t="e">
        <f>VLOOKUP($A858,Points!$B$2:$U$1000,9,FALSE)</f>
        <v>#N/A</v>
      </c>
      <c r="G858" s="11" t="e">
        <f>VLOOKUP($A858,Points!$B$2:$U$1000,10,FALSE)</f>
        <v>#N/A</v>
      </c>
      <c r="H858" s="11" t="e">
        <f>VLOOKUP($A858,Points!$B$2:$U$1000,12,FALSE)</f>
        <v>#N/A</v>
      </c>
      <c r="I858" s="11" t="e">
        <f>VLOOKUP($A858,Points!$B$2:$U$1000,18,FALSE)</f>
        <v>#N/A</v>
      </c>
      <c r="J858" s="11" t="e">
        <f>VLOOKUP(A858,HitBlock!$B$2:$I$1000,6,FALSE)</f>
        <v>#N/A</v>
      </c>
      <c r="K858" s="11" t="e">
        <f>VLOOKUP(A858,HitBlock!$B$2:$I$1000,8,FALSE)</f>
        <v>#N/A</v>
      </c>
      <c r="L858" s="33" t="e">
        <f>VLOOKUP($A858,Points!$B$2:$U$1000,20,FALSE)</f>
        <v>#N/A</v>
      </c>
    </row>
    <row r="859" spans="1:12" x14ac:dyDescent="0.25">
      <c r="A859" s="4" t="s">
        <v>554</v>
      </c>
      <c r="B859" s="11" t="e">
        <f>VLOOKUP(A859,Points!$B$2:$U$1000,5,FALSE)</f>
        <v>#N/A</v>
      </c>
      <c r="C859" s="11" t="e">
        <f>VLOOKUP($A859,Points!$B$2:$U$1000,6,FALSE)</f>
        <v>#N/A</v>
      </c>
      <c r="D859" s="11" t="e">
        <f>VLOOKUP($A859,Points!$B$2:$U$1000,7,FALSE)</f>
        <v>#N/A</v>
      </c>
      <c r="E859" s="11" t="e">
        <f>VLOOKUP($A859,Points!$B$2:$U$1000,8,FALSE)</f>
        <v>#N/A</v>
      </c>
      <c r="F859" s="11" t="e">
        <f>VLOOKUP($A859,Points!$B$2:$U$1000,9,FALSE)</f>
        <v>#N/A</v>
      </c>
      <c r="G859" s="11" t="e">
        <f>VLOOKUP($A859,Points!$B$2:$U$1000,10,FALSE)</f>
        <v>#N/A</v>
      </c>
      <c r="H859" s="11" t="e">
        <f>VLOOKUP($A859,Points!$B$2:$U$1000,12,FALSE)</f>
        <v>#N/A</v>
      </c>
      <c r="I859" s="11" t="e">
        <f>VLOOKUP($A859,Points!$B$2:$U$1000,18,FALSE)</f>
        <v>#N/A</v>
      </c>
      <c r="J859" s="11" t="e">
        <f>VLOOKUP(A859,HitBlock!$B$2:$I$1000,6,FALSE)</f>
        <v>#N/A</v>
      </c>
      <c r="K859" s="11" t="e">
        <f>VLOOKUP(A859,HitBlock!$B$2:$I$1000,8,FALSE)</f>
        <v>#N/A</v>
      </c>
      <c r="L859" s="33" t="e">
        <f>VLOOKUP($A859,Points!$B$2:$U$1000,20,FALSE)</f>
        <v>#N/A</v>
      </c>
    </row>
    <row r="860" spans="1:12" x14ac:dyDescent="0.25">
      <c r="A860" s="4" t="s">
        <v>876</v>
      </c>
      <c r="B860" s="11" t="e">
        <f>VLOOKUP(A860,Points!$B$2:$U$1000,5,FALSE)</f>
        <v>#N/A</v>
      </c>
      <c r="C860" s="11" t="e">
        <f>VLOOKUP($A860,Points!$B$2:$U$1000,6,FALSE)</f>
        <v>#N/A</v>
      </c>
      <c r="D860" s="11" t="e">
        <f>VLOOKUP($A860,Points!$B$2:$U$1000,7,FALSE)</f>
        <v>#N/A</v>
      </c>
      <c r="E860" s="11" t="e">
        <f>VLOOKUP($A860,Points!$B$2:$U$1000,8,FALSE)</f>
        <v>#N/A</v>
      </c>
      <c r="F860" s="11" t="e">
        <f>VLOOKUP($A860,Points!$B$2:$U$1000,9,FALSE)</f>
        <v>#N/A</v>
      </c>
      <c r="G860" s="11" t="e">
        <f>VLOOKUP($A860,Points!$B$2:$U$1000,10,FALSE)</f>
        <v>#N/A</v>
      </c>
      <c r="H860" s="11" t="e">
        <f>VLOOKUP($A860,Points!$B$2:$U$1000,12,FALSE)</f>
        <v>#N/A</v>
      </c>
      <c r="I860" s="11" t="e">
        <f>VLOOKUP($A860,Points!$B$2:$U$1000,18,FALSE)</f>
        <v>#N/A</v>
      </c>
      <c r="J860" s="11" t="e">
        <f>VLOOKUP(A860,HitBlock!$B$2:$I$1000,6,FALSE)</f>
        <v>#N/A</v>
      </c>
      <c r="K860" s="11" t="e">
        <f>VLOOKUP(A860,HitBlock!$B$2:$I$1000,8,FALSE)</f>
        <v>#N/A</v>
      </c>
      <c r="L860" s="33" t="e">
        <f>VLOOKUP($A860,Points!$B$2:$U$1000,20,FALSE)</f>
        <v>#N/A</v>
      </c>
    </row>
    <row r="861" spans="1:12" x14ac:dyDescent="0.25">
      <c r="A861" s="4" t="s">
        <v>776</v>
      </c>
      <c r="B861" s="11" t="e">
        <f>VLOOKUP(A861,Points!$B$2:$U$1000,5,FALSE)</f>
        <v>#N/A</v>
      </c>
      <c r="C861" s="11" t="e">
        <f>VLOOKUP($A861,Points!$B$2:$U$1000,6,FALSE)</f>
        <v>#N/A</v>
      </c>
      <c r="D861" s="11" t="e">
        <f>VLOOKUP($A861,Points!$B$2:$U$1000,7,FALSE)</f>
        <v>#N/A</v>
      </c>
      <c r="E861" s="11" t="e">
        <f>VLOOKUP($A861,Points!$B$2:$U$1000,8,FALSE)</f>
        <v>#N/A</v>
      </c>
      <c r="F861" s="11" t="e">
        <f>VLOOKUP($A861,Points!$B$2:$U$1000,9,FALSE)</f>
        <v>#N/A</v>
      </c>
      <c r="G861" s="11" t="e">
        <f>VLOOKUP($A861,Points!$B$2:$U$1000,10,FALSE)</f>
        <v>#N/A</v>
      </c>
      <c r="H861" s="11" t="e">
        <f>VLOOKUP($A861,Points!$B$2:$U$1000,12,FALSE)</f>
        <v>#N/A</v>
      </c>
      <c r="I861" s="11" t="e">
        <f>VLOOKUP($A861,Points!$B$2:$U$1000,18,FALSE)</f>
        <v>#N/A</v>
      </c>
      <c r="J861" s="11" t="e">
        <f>VLOOKUP(A861,HitBlock!$B$2:$I$1000,6,FALSE)</f>
        <v>#N/A</v>
      </c>
      <c r="K861" s="11" t="e">
        <f>VLOOKUP(A861,HitBlock!$B$2:$I$1000,8,FALSE)</f>
        <v>#N/A</v>
      </c>
      <c r="L861" s="33" t="e">
        <f>VLOOKUP($A861,Points!$B$2:$U$1000,20,FALSE)</f>
        <v>#N/A</v>
      </c>
    </row>
    <row r="862" spans="1:12" x14ac:dyDescent="0.25">
      <c r="A862" s="4" t="s">
        <v>872</v>
      </c>
      <c r="B862" s="11" t="e">
        <f>VLOOKUP(A862,Points!$B$2:$U$1000,5,FALSE)</f>
        <v>#N/A</v>
      </c>
      <c r="C862" s="11" t="e">
        <f>VLOOKUP($A862,Points!$B$2:$U$1000,6,FALSE)</f>
        <v>#N/A</v>
      </c>
      <c r="D862" s="11" t="e">
        <f>VLOOKUP($A862,Points!$B$2:$U$1000,7,FALSE)</f>
        <v>#N/A</v>
      </c>
      <c r="E862" s="11" t="e">
        <f>VLOOKUP($A862,Points!$B$2:$U$1000,8,FALSE)</f>
        <v>#N/A</v>
      </c>
      <c r="F862" s="11" t="e">
        <f>VLOOKUP($A862,Points!$B$2:$U$1000,9,FALSE)</f>
        <v>#N/A</v>
      </c>
      <c r="G862" s="11" t="e">
        <f>VLOOKUP($A862,Points!$B$2:$U$1000,10,FALSE)</f>
        <v>#N/A</v>
      </c>
      <c r="H862" s="11" t="e">
        <f>VLOOKUP($A862,Points!$B$2:$U$1000,12,FALSE)</f>
        <v>#N/A</v>
      </c>
      <c r="I862" s="11" t="e">
        <f>VLOOKUP($A862,Points!$B$2:$U$1000,18,FALSE)</f>
        <v>#N/A</v>
      </c>
      <c r="J862" s="11" t="e">
        <f>VLOOKUP(A862,HitBlock!$B$2:$I$1000,6,FALSE)</f>
        <v>#N/A</v>
      </c>
      <c r="K862" s="11" t="e">
        <f>VLOOKUP(A862,HitBlock!$B$2:$I$1000,8,FALSE)</f>
        <v>#N/A</v>
      </c>
      <c r="L862" s="33" t="e">
        <f>VLOOKUP($A862,Points!$B$2:$U$1000,20,FALSE)</f>
        <v>#N/A</v>
      </c>
    </row>
    <row r="863" spans="1:12" x14ac:dyDescent="0.25">
      <c r="A863" s="4" t="s">
        <v>586</v>
      </c>
      <c r="B863" s="11" t="e">
        <f>VLOOKUP(A863,Points!$B$2:$U$1000,5,FALSE)</f>
        <v>#N/A</v>
      </c>
      <c r="C863" s="11" t="e">
        <f>VLOOKUP($A863,Points!$B$2:$U$1000,6,FALSE)</f>
        <v>#N/A</v>
      </c>
      <c r="D863" s="11" t="e">
        <f>VLOOKUP($A863,Points!$B$2:$U$1000,7,FALSE)</f>
        <v>#N/A</v>
      </c>
      <c r="E863" s="11" t="e">
        <f>VLOOKUP($A863,Points!$B$2:$U$1000,8,FALSE)</f>
        <v>#N/A</v>
      </c>
      <c r="F863" s="11" t="e">
        <f>VLOOKUP($A863,Points!$B$2:$U$1000,9,FALSE)</f>
        <v>#N/A</v>
      </c>
      <c r="G863" s="11" t="e">
        <f>VLOOKUP($A863,Points!$B$2:$U$1000,10,FALSE)</f>
        <v>#N/A</v>
      </c>
      <c r="H863" s="11" t="e">
        <f>VLOOKUP($A863,Points!$B$2:$U$1000,12,FALSE)</f>
        <v>#N/A</v>
      </c>
      <c r="I863" s="11" t="e">
        <f>VLOOKUP($A863,Points!$B$2:$U$1000,18,FALSE)</f>
        <v>#N/A</v>
      </c>
      <c r="J863" s="11" t="e">
        <f>VLOOKUP(A863,HitBlock!$B$2:$I$1000,6,FALSE)</f>
        <v>#N/A</v>
      </c>
      <c r="K863" s="11" t="e">
        <f>VLOOKUP(A863,HitBlock!$B$2:$I$1000,8,FALSE)</f>
        <v>#N/A</v>
      </c>
      <c r="L863" s="33" t="e">
        <f>VLOOKUP($A863,Points!$B$2:$U$1000,20,FALSE)</f>
        <v>#N/A</v>
      </c>
    </row>
    <row r="864" spans="1:12" x14ac:dyDescent="0.25">
      <c r="A864" s="4" t="s">
        <v>1146</v>
      </c>
      <c r="B864" s="11" t="e">
        <f>VLOOKUP(A864,Points!$B$2:$U$1000,5,FALSE)</f>
        <v>#N/A</v>
      </c>
      <c r="C864" s="11" t="e">
        <f>VLOOKUP($A864,Points!$B$2:$U$1000,6,FALSE)</f>
        <v>#N/A</v>
      </c>
      <c r="D864" s="11" t="e">
        <f>VLOOKUP($A864,Points!$B$2:$U$1000,7,FALSE)</f>
        <v>#N/A</v>
      </c>
      <c r="E864" s="11" t="e">
        <f>VLOOKUP($A864,Points!$B$2:$U$1000,8,FALSE)</f>
        <v>#N/A</v>
      </c>
      <c r="F864" s="11" t="e">
        <f>VLOOKUP($A864,Points!$B$2:$U$1000,9,FALSE)</f>
        <v>#N/A</v>
      </c>
      <c r="G864" s="11" t="e">
        <f>VLOOKUP($A864,Points!$B$2:$U$1000,10,FALSE)</f>
        <v>#N/A</v>
      </c>
      <c r="H864" s="11" t="e">
        <f>VLOOKUP($A864,Points!$B$2:$U$1000,12,FALSE)</f>
        <v>#N/A</v>
      </c>
      <c r="I864" s="11" t="e">
        <f>VLOOKUP($A864,Points!$B$2:$U$1000,18,FALSE)</f>
        <v>#N/A</v>
      </c>
      <c r="J864" s="11" t="e">
        <f>VLOOKUP(A864,HitBlock!$B$2:$I$1000,6,FALSE)</f>
        <v>#N/A</v>
      </c>
      <c r="K864" s="11" t="e">
        <f>VLOOKUP(A864,HitBlock!$B$2:$I$1000,8,FALSE)</f>
        <v>#N/A</v>
      </c>
      <c r="L864" s="33" t="e">
        <f>VLOOKUP($A864,Points!$B$2:$U$1000,20,FALSE)</f>
        <v>#N/A</v>
      </c>
    </row>
    <row r="865" spans="1:12" x14ac:dyDescent="0.25">
      <c r="A865" s="4" t="s">
        <v>1147</v>
      </c>
      <c r="B865" s="11" t="e">
        <f>VLOOKUP(A865,Points!$B$2:$U$1000,5,FALSE)</f>
        <v>#N/A</v>
      </c>
      <c r="C865" s="11" t="e">
        <f>VLOOKUP($A865,Points!$B$2:$U$1000,6,FALSE)</f>
        <v>#N/A</v>
      </c>
      <c r="D865" s="11" t="e">
        <f>VLOOKUP($A865,Points!$B$2:$U$1000,7,FALSE)</f>
        <v>#N/A</v>
      </c>
      <c r="E865" s="11" t="e">
        <f>VLOOKUP($A865,Points!$B$2:$U$1000,8,FALSE)</f>
        <v>#N/A</v>
      </c>
      <c r="F865" s="11" t="e">
        <f>VLOOKUP($A865,Points!$B$2:$U$1000,9,FALSE)</f>
        <v>#N/A</v>
      </c>
      <c r="G865" s="11" t="e">
        <f>VLOOKUP($A865,Points!$B$2:$U$1000,10,FALSE)</f>
        <v>#N/A</v>
      </c>
      <c r="H865" s="11" t="e">
        <f>VLOOKUP($A865,Points!$B$2:$U$1000,12,FALSE)</f>
        <v>#N/A</v>
      </c>
      <c r="I865" s="11" t="e">
        <f>VLOOKUP($A865,Points!$B$2:$U$1000,18,FALSE)</f>
        <v>#N/A</v>
      </c>
      <c r="J865" s="11" t="e">
        <f>VLOOKUP(A865,HitBlock!$B$2:$I$1000,6,FALSE)</f>
        <v>#N/A</v>
      </c>
      <c r="K865" s="11" t="e">
        <f>VLOOKUP(A865,HitBlock!$B$2:$I$1000,8,FALSE)</f>
        <v>#N/A</v>
      </c>
      <c r="L865" s="33" t="e">
        <f>VLOOKUP($A865,Points!$B$2:$U$1000,20,FALSE)</f>
        <v>#N/A</v>
      </c>
    </row>
    <row r="866" spans="1:12" x14ac:dyDescent="0.25">
      <c r="A866" s="4" t="s">
        <v>626</v>
      </c>
      <c r="B866" s="11" t="e">
        <f>VLOOKUP(A866,Points!$B$2:$U$1000,5,FALSE)</f>
        <v>#N/A</v>
      </c>
      <c r="C866" s="11" t="e">
        <f>VLOOKUP($A866,Points!$B$2:$U$1000,6,FALSE)</f>
        <v>#N/A</v>
      </c>
      <c r="D866" s="11" t="e">
        <f>VLOOKUP($A866,Points!$B$2:$U$1000,7,FALSE)</f>
        <v>#N/A</v>
      </c>
      <c r="E866" s="11" t="e">
        <f>VLOOKUP($A866,Points!$B$2:$U$1000,8,FALSE)</f>
        <v>#N/A</v>
      </c>
      <c r="F866" s="11" t="e">
        <f>VLOOKUP($A866,Points!$B$2:$U$1000,9,FALSE)</f>
        <v>#N/A</v>
      </c>
      <c r="G866" s="11" t="e">
        <f>VLOOKUP($A866,Points!$B$2:$U$1000,10,FALSE)</f>
        <v>#N/A</v>
      </c>
      <c r="H866" s="11" t="e">
        <f>VLOOKUP($A866,Points!$B$2:$U$1000,12,FALSE)</f>
        <v>#N/A</v>
      </c>
      <c r="I866" s="11" t="e">
        <f>VLOOKUP($A866,Points!$B$2:$U$1000,18,FALSE)</f>
        <v>#N/A</v>
      </c>
      <c r="J866" s="11" t="e">
        <f>VLOOKUP(A866,HitBlock!$B$2:$I$1000,6,FALSE)</f>
        <v>#N/A</v>
      </c>
      <c r="K866" s="11" t="e">
        <f>VLOOKUP(A866,HitBlock!$B$2:$I$1000,8,FALSE)</f>
        <v>#N/A</v>
      </c>
      <c r="L866" s="33" t="e">
        <f>VLOOKUP($A866,Points!$B$2:$U$1000,20,FALSE)</f>
        <v>#N/A</v>
      </c>
    </row>
    <row r="867" spans="1:12" x14ac:dyDescent="0.25">
      <c r="A867" s="4" t="s">
        <v>303</v>
      </c>
      <c r="B867" s="11" t="e">
        <f>VLOOKUP(A867,Points!$B$2:$U$1000,5,FALSE)</f>
        <v>#N/A</v>
      </c>
      <c r="C867" s="11" t="e">
        <f>VLOOKUP($A867,Points!$B$2:$U$1000,6,FALSE)</f>
        <v>#N/A</v>
      </c>
      <c r="D867" s="11" t="e">
        <f>VLOOKUP($A867,Points!$B$2:$U$1000,7,FALSE)</f>
        <v>#N/A</v>
      </c>
      <c r="E867" s="11" t="e">
        <f>VLOOKUP($A867,Points!$B$2:$U$1000,8,FALSE)</f>
        <v>#N/A</v>
      </c>
      <c r="F867" s="11" t="e">
        <f>VLOOKUP($A867,Points!$B$2:$U$1000,9,FALSE)</f>
        <v>#N/A</v>
      </c>
      <c r="G867" s="11" t="e">
        <f>VLOOKUP($A867,Points!$B$2:$U$1000,10,FALSE)</f>
        <v>#N/A</v>
      </c>
      <c r="H867" s="11" t="e">
        <f>VLOOKUP($A867,Points!$B$2:$U$1000,12,FALSE)</f>
        <v>#N/A</v>
      </c>
      <c r="I867" s="11" t="e">
        <f>VLOOKUP($A867,Points!$B$2:$U$1000,18,FALSE)</f>
        <v>#N/A</v>
      </c>
      <c r="J867" s="11" t="e">
        <f>VLOOKUP(A867,HitBlock!$B$2:$I$1000,6,FALSE)</f>
        <v>#N/A</v>
      </c>
      <c r="K867" s="11" t="e">
        <f>VLOOKUP(A867,HitBlock!$B$2:$I$1000,8,FALSE)</f>
        <v>#N/A</v>
      </c>
      <c r="L867" s="33" t="e">
        <f>VLOOKUP($A867,Points!$B$2:$U$1000,20,FALSE)</f>
        <v>#N/A</v>
      </c>
    </row>
    <row r="868" spans="1:12" x14ac:dyDescent="0.25">
      <c r="A868" s="4" t="s">
        <v>849</v>
      </c>
      <c r="B868" s="11" t="e">
        <f>VLOOKUP(A868,Points!$B$2:$U$1000,5,FALSE)</f>
        <v>#N/A</v>
      </c>
      <c r="C868" s="11" t="e">
        <f>VLOOKUP($A868,Points!$B$2:$U$1000,6,FALSE)</f>
        <v>#N/A</v>
      </c>
      <c r="D868" s="11" t="e">
        <f>VLOOKUP($A868,Points!$B$2:$U$1000,7,FALSE)</f>
        <v>#N/A</v>
      </c>
      <c r="E868" s="11" t="e">
        <f>VLOOKUP($A868,Points!$B$2:$U$1000,8,FALSE)</f>
        <v>#N/A</v>
      </c>
      <c r="F868" s="11" t="e">
        <f>VLOOKUP($A868,Points!$B$2:$U$1000,9,FALSE)</f>
        <v>#N/A</v>
      </c>
      <c r="G868" s="11" t="e">
        <f>VLOOKUP($A868,Points!$B$2:$U$1000,10,FALSE)</f>
        <v>#N/A</v>
      </c>
      <c r="H868" s="11" t="e">
        <f>VLOOKUP($A868,Points!$B$2:$U$1000,12,FALSE)</f>
        <v>#N/A</v>
      </c>
      <c r="I868" s="11" t="e">
        <f>VLOOKUP($A868,Points!$B$2:$U$1000,18,FALSE)</f>
        <v>#N/A</v>
      </c>
      <c r="J868" s="11" t="e">
        <f>VLOOKUP(A868,HitBlock!$B$2:$I$1000,6,FALSE)</f>
        <v>#N/A</v>
      </c>
      <c r="K868" s="11" t="e">
        <f>VLOOKUP(A868,HitBlock!$B$2:$I$1000,8,FALSE)</f>
        <v>#N/A</v>
      </c>
      <c r="L868" s="33" t="e">
        <f>VLOOKUP($A868,Points!$B$2:$U$1000,20,FALSE)</f>
        <v>#N/A</v>
      </c>
    </row>
    <row r="869" spans="1:12" x14ac:dyDescent="0.25">
      <c r="A869" s="4" t="s">
        <v>697</v>
      </c>
      <c r="B869" s="11" t="e">
        <f>VLOOKUP(A869,Points!$B$2:$U$1000,5,FALSE)</f>
        <v>#N/A</v>
      </c>
      <c r="C869" s="11" t="e">
        <f>VLOOKUP($A869,Points!$B$2:$U$1000,6,FALSE)</f>
        <v>#N/A</v>
      </c>
      <c r="D869" s="11" t="e">
        <f>VLOOKUP($A869,Points!$B$2:$U$1000,7,FALSE)</f>
        <v>#N/A</v>
      </c>
      <c r="E869" s="11" t="e">
        <f>VLOOKUP($A869,Points!$B$2:$U$1000,8,FALSE)</f>
        <v>#N/A</v>
      </c>
      <c r="F869" s="11" t="e">
        <f>VLOOKUP($A869,Points!$B$2:$U$1000,9,FALSE)</f>
        <v>#N/A</v>
      </c>
      <c r="G869" s="11" t="e">
        <f>VLOOKUP($A869,Points!$B$2:$U$1000,10,FALSE)</f>
        <v>#N/A</v>
      </c>
      <c r="H869" s="11" t="e">
        <f>VLOOKUP($A869,Points!$B$2:$U$1000,12,FALSE)</f>
        <v>#N/A</v>
      </c>
      <c r="I869" s="11" t="e">
        <f>VLOOKUP($A869,Points!$B$2:$U$1000,18,FALSE)</f>
        <v>#N/A</v>
      </c>
      <c r="J869" s="11" t="e">
        <f>VLOOKUP(A869,HitBlock!$B$2:$I$1000,6,FALSE)</f>
        <v>#N/A</v>
      </c>
      <c r="K869" s="11" t="e">
        <f>VLOOKUP(A869,HitBlock!$B$2:$I$1000,8,FALSE)</f>
        <v>#N/A</v>
      </c>
      <c r="L869" s="33" t="e">
        <f>VLOOKUP($A869,Points!$B$2:$U$1000,20,FALSE)</f>
        <v>#N/A</v>
      </c>
    </row>
    <row r="870" spans="1:12" x14ac:dyDescent="0.25">
      <c r="A870" s="4" t="s">
        <v>1148</v>
      </c>
      <c r="B870" s="11" t="e">
        <f>VLOOKUP(A870,Points!$B$2:$U$1000,5,FALSE)</f>
        <v>#N/A</v>
      </c>
      <c r="C870" s="11" t="e">
        <f>VLOOKUP($A870,Points!$B$2:$U$1000,6,FALSE)</f>
        <v>#N/A</v>
      </c>
      <c r="D870" s="11" t="e">
        <f>VLOOKUP($A870,Points!$B$2:$U$1000,7,FALSE)</f>
        <v>#N/A</v>
      </c>
      <c r="E870" s="11" t="e">
        <f>VLOOKUP($A870,Points!$B$2:$U$1000,8,FALSE)</f>
        <v>#N/A</v>
      </c>
      <c r="F870" s="11" t="e">
        <f>VLOOKUP($A870,Points!$B$2:$U$1000,9,FALSE)</f>
        <v>#N/A</v>
      </c>
      <c r="G870" s="11" t="e">
        <f>VLOOKUP($A870,Points!$B$2:$U$1000,10,FALSE)</f>
        <v>#N/A</v>
      </c>
      <c r="H870" s="11" t="e">
        <f>VLOOKUP($A870,Points!$B$2:$U$1000,12,FALSE)</f>
        <v>#N/A</v>
      </c>
      <c r="I870" s="11" t="e">
        <f>VLOOKUP($A870,Points!$B$2:$U$1000,18,FALSE)</f>
        <v>#N/A</v>
      </c>
      <c r="J870" s="11" t="e">
        <f>VLOOKUP(A870,HitBlock!$B$2:$I$1000,6,FALSE)</f>
        <v>#N/A</v>
      </c>
      <c r="K870" s="11" t="e">
        <f>VLOOKUP(A870,HitBlock!$B$2:$I$1000,8,FALSE)</f>
        <v>#N/A</v>
      </c>
      <c r="L870" s="33" t="e">
        <f>VLOOKUP($A870,Points!$B$2:$U$1000,20,FALSE)</f>
        <v>#N/A</v>
      </c>
    </row>
    <row r="871" spans="1:12" x14ac:dyDescent="0.25">
      <c r="A871" s="4" t="s">
        <v>852</v>
      </c>
      <c r="B871" s="11" t="e">
        <f>VLOOKUP(A871,Points!$B$2:$U$1000,5,FALSE)</f>
        <v>#N/A</v>
      </c>
      <c r="C871" s="11" t="e">
        <f>VLOOKUP($A871,Points!$B$2:$U$1000,6,FALSE)</f>
        <v>#N/A</v>
      </c>
      <c r="D871" s="11" t="e">
        <f>VLOOKUP($A871,Points!$B$2:$U$1000,7,FALSE)</f>
        <v>#N/A</v>
      </c>
      <c r="E871" s="11" t="e">
        <f>VLOOKUP($A871,Points!$B$2:$U$1000,8,FALSE)</f>
        <v>#N/A</v>
      </c>
      <c r="F871" s="11" t="e">
        <f>VLOOKUP($A871,Points!$B$2:$U$1000,9,FALSE)</f>
        <v>#N/A</v>
      </c>
      <c r="G871" s="11" t="e">
        <f>VLOOKUP($A871,Points!$B$2:$U$1000,10,FALSE)</f>
        <v>#N/A</v>
      </c>
      <c r="H871" s="11" t="e">
        <f>VLOOKUP($A871,Points!$B$2:$U$1000,12,FALSE)</f>
        <v>#N/A</v>
      </c>
      <c r="I871" s="11" t="e">
        <f>VLOOKUP($A871,Points!$B$2:$U$1000,18,FALSE)</f>
        <v>#N/A</v>
      </c>
      <c r="J871" s="11" t="e">
        <f>VLOOKUP(A871,HitBlock!$B$2:$I$1000,6,FALSE)</f>
        <v>#N/A</v>
      </c>
      <c r="K871" s="11" t="e">
        <f>VLOOKUP(A871,HitBlock!$B$2:$I$1000,8,FALSE)</f>
        <v>#N/A</v>
      </c>
      <c r="L871" s="33" t="e">
        <f>VLOOKUP($A871,Points!$B$2:$U$1000,20,FALSE)</f>
        <v>#N/A</v>
      </c>
    </row>
    <row r="872" spans="1:12" x14ac:dyDescent="0.25">
      <c r="A872" s="4" t="s">
        <v>1149</v>
      </c>
      <c r="B872" s="11" t="e">
        <f>VLOOKUP(A872,Points!$B$2:$U$1000,5,FALSE)</f>
        <v>#N/A</v>
      </c>
      <c r="C872" s="11" t="e">
        <f>VLOOKUP($A872,Points!$B$2:$U$1000,6,FALSE)</f>
        <v>#N/A</v>
      </c>
      <c r="D872" s="11" t="e">
        <f>VLOOKUP($A872,Points!$B$2:$U$1000,7,FALSE)</f>
        <v>#N/A</v>
      </c>
      <c r="E872" s="11" t="e">
        <f>VLOOKUP($A872,Points!$B$2:$U$1000,8,FALSE)</f>
        <v>#N/A</v>
      </c>
      <c r="F872" s="11" t="e">
        <f>VLOOKUP($A872,Points!$B$2:$U$1000,9,FALSE)</f>
        <v>#N/A</v>
      </c>
      <c r="G872" s="11" t="e">
        <f>VLOOKUP($A872,Points!$B$2:$U$1000,10,FALSE)</f>
        <v>#N/A</v>
      </c>
      <c r="H872" s="11" t="e">
        <f>VLOOKUP($A872,Points!$B$2:$U$1000,12,FALSE)</f>
        <v>#N/A</v>
      </c>
      <c r="I872" s="11" t="e">
        <f>VLOOKUP($A872,Points!$B$2:$U$1000,18,FALSE)</f>
        <v>#N/A</v>
      </c>
      <c r="J872" s="11" t="e">
        <f>VLOOKUP(A872,HitBlock!$B$2:$I$1000,6,FALSE)</f>
        <v>#N/A</v>
      </c>
      <c r="K872" s="11" t="e">
        <f>VLOOKUP(A872,HitBlock!$B$2:$I$1000,8,FALSE)</f>
        <v>#N/A</v>
      </c>
      <c r="L872" s="33" t="e">
        <f>VLOOKUP($A872,Points!$B$2:$U$1000,20,FALSE)</f>
        <v>#N/A</v>
      </c>
    </row>
    <row r="873" spans="1:12" x14ac:dyDescent="0.25">
      <c r="A873" s="4" t="s">
        <v>862</v>
      </c>
      <c r="B873" s="11" t="e">
        <f>VLOOKUP(A873,Points!$B$2:$U$1000,5,FALSE)</f>
        <v>#N/A</v>
      </c>
      <c r="C873" s="11" t="e">
        <f>VLOOKUP($A873,Points!$B$2:$U$1000,6,FALSE)</f>
        <v>#N/A</v>
      </c>
      <c r="D873" s="11" t="e">
        <f>VLOOKUP($A873,Points!$B$2:$U$1000,7,FALSE)</f>
        <v>#N/A</v>
      </c>
      <c r="E873" s="11" t="e">
        <f>VLOOKUP($A873,Points!$B$2:$U$1000,8,FALSE)</f>
        <v>#N/A</v>
      </c>
      <c r="F873" s="11" t="e">
        <f>VLOOKUP($A873,Points!$B$2:$U$1000,9,FALSE)</f>
        <v>#N/A</v>
      </c>
      <c r="G873" s="11" t="e">
        <f>VLOOKUP($A873,Points!$B$2:$U$1000,10,FALSE)</f>
        <v>#N/A</v>
      </c>
      <c r="H873" s="11" t="e">
        <f>VLOOKUP($A873,Points!$B$2:$U$1000,12,FALSE)</f>
        <v>#N/A</v>
      </c>
      <c r="I873" s="11" t="e">
        <f>VLOOKUP($A873,Points!$B$2:$U$1000,18,FALSE)</f>
        <v>#N/A</v>
      </c>
      <c r="J873" s="11" t="e">
        <f>VLOOKUP(A873,HitBlock!$B$2:$I$1000,6,FALSE)</f>
        <v>#N/A</v>
      </c>
      <c r="K873" s="11" t="e">
        <f>VLOOKUP(A873,HitBlock!$B$2:$I$1000,8,FALSE)</f>
        <v>#N/A</v>
      </c>
      <c r="L873" s="33" t="e">
        <f>VLOOKUP($A873,Points!$B$2:$U$1000,20,FALSE)</f>
        <v>#N/A</v>
      </c>
    </row>
    <row r="874" spans="1:12" x14ac:dyDescent="0.25">
      <c r="A874" s="4" t="s">
        <v>1150</v>
      </c>
      <c r="B874" s="11" t="e">
        <f>VLOOKUP(A874,Points!$B$2:$U$1000,5,FALSE)</f>
        <v>#N/A</v>
      </c>
      <c r="C874" s="11" t="e">
        <f>VLOOKUP($A874,Points!$B$2:$U$1000,6,FALSE)</f>
        <v>#N/A</v>
      </c>
      <c r="D874" s="11" t="e">
        <f>VLOOKUP($A874,Points!$B$2:$U$1000,7,FALSE)</f>
        <v>#N/A</v>
      </c>
      <c r="E874" s="11" t="e">
        <f>VLOOKUP($A874,Points!$B$2:$U$1000,8,FALSE)</f>
        <v>#N/A</v>
      </c>
      <c r="F874" s="11" t="e">
        <f>VLOOKUP($A874,Points!$B$2:$U$1000,9,FALSE)</f>
        <v>#N/A</v>
      </c>
      <c r="G874" s="11" t="e">
        <f>VLOOKUP($A874,Points!$B$2:$U$1000,10,FALSE)</f>
        <v>#N/A</v>
      </c>
      <c r="H874" s="11" t="e">
        <f>VLOOKUP($A874,Points!$B$2:$U$1000,12,FALSE)</f>
        <v>#N/A</v>
      </c>
      <c r="I874" s="11" t="e">
        <f>VLOOKUP($A874,Points!$B$2:$U$1000,18,FALSE)</f>
        <v>#N/A</v>
      </c>
      <c r="J874" s="11" t="e">
        <f>VLOOKUP(A874,HitBlock!$B$2:$I$1000,6,FALSE)</f>
        <v>#N/A</v>
      </c>
      <c r="K874" s="11" t="e">
        <f>VLOOKUP(A874,HitBlock!$B$2:$I$1000,8,FALSE)</f>
        <v>#N/A</v>
      </c>
      <c r="L874" s="33" t="e">
        <f>VLOOKUP($A874,Points!$B$2:$U$1000,20,FALSE)</f>
        <v>#N/A</v>
      </c>
    </row>
    <row r="875" spans="1:12" x14ac:dyDescent="0.25">
      <c r="A875" s="4" t="s">
        <v>821</v>
      </c>
      <c r="B875" s="11" t="e">
        <f>VLOOKUP(A875,Points!$B$2:$U$1000,5,FALSE)</f>
        <v>#N/A</v>
      </c>
      <c r="C875" s="11" t="e">
        <f>VLOOKUP($A875,Points!$B$2:$U$1000,6,FALSE)</f>
        <v>#N/A</v>
      </c>
      <c r="D875" s="11" t="e">
        <f>VLOOKUP($A875,Points!$B$2:$U$1000,7,FALSE)</f>
        <v>#N/A</v>
      </c>
      <c r="E875" s="11" t="e">
        <f>VLOOKUP($A875,Points!$B$2:$U$1000,8,FALSE)</f>
        <v>#N/A</v>
      </c>
      <c r="F875" s="11" t="e">
        <f>VLOOKUP($A875,Points!$B$2:$U$1000,9,FALSE)</f>
        <v>#N/A</v>
      </c>
      <c r="G875" s="11" t="e">
        <f>VLOOKUP($A875,Points!$B$2:$U$1000,10,FALSE)</f>
        <v>#N/A</v>
      </c>
      <c r="H875" s="11" t="e">
        <f>VLOOKUP($A875,Points!$B$2:$U$1000,12,FALSE)</f>
        <v>#N/A</v>
      </c>
      <c r="I875" s="11" t="e">
        <f>VLOOKUP($A875,Points!$B$2:$U$1000,18,FALSE)</f>
        <v>#N/A</v>
      </c>
      <c r="J875" s="11" t="e">
        <f>VLOOKUP(A875,HitBlock!$B$2:$I$1000,6,FALSE)</f>
        <v>#N/A</v>
      </c>
      <c r="K875" s="11" t="e">
        <f>VLOOKUP(A875,HitBlock!$B$2:$I$1000,8,FALSE)</f>
        <v>#N/A</v>
      </c>
      <c r="L875" s="33" t="e">
        <f>VLOOKUP($A875,Points!$B$2:$U$1000,20,FALSE)</f>
        <v>#N/A</v>
      </c>
    </row>
    <row r="876" spans="1:12" x14ac:dyDescent="0.25">
      <c r="A876" s="4" t="s">
        <v>855</v>
      </c>
      <c r="B876" s="11" t="e">
        <f>VLOOKUP(A876,Points!$B$2:$U$1000,5,FALSE)</f>
        <v>#N/A</v>
      </c>
      <c r="C876" s="11" t="e">
        <f>VLOOKUP($A876,Points!$B$2:$U$1000,6,FALSE)</f>
        <v>#N/A</v>
      </c>
      <c r="D876" s="11" t="e">
        <f>VLOOKUP($A876,Points!$B$2:$U$1000,7,FALSE)</f>
        <v>#N/A</v>
      </c>
      <c r="E876" s="11" t="e">
        <f>VLOOKUP($A876,Points!$B$2:$U$1000,8,FALSE)</f>
        <v>#N/A</v>
      </c>
      <c r="F876" s="11" t="e">
        <f>VLOOKUP($A876,Points!$B$2:$U$1000,9,FALSE)</f>
        <v>#N/A</v>
      </c>
      <c r="G876" s="11" t="e">
        <f>VLOOKUP($A876,Points!$B$2:$U$1000,10,FALSE)</f>
        <v>#N/A</v>
      </c>
      <c r="H876" s="11" t="e">
        <f>VLOOKUP($A876,Points!$B$2:$U$1000,12,FALSE)</f>
        <v>#N/A</v>
      </c>
      <c r="I876" s="11" t="e">
        <f>VLOOKUP($A876,Points!$B$2:$U$1000,18,FALSE)</f>
        <v>#N/A</v>
      </c>
      <c r="J876" s="11" t="e">
        <f>VLOOKUP(A876,HitBlock!$B$2:$I$1000,6,FALSE)</f>
        <v>#N/A</v>
      </c>
      <c r="K876" s="11" t="e">
        <f>VLOOKUP(A876,HitBlock!$B$2:$I$1000,8,FALSE)</f>
        <v>#N/A</v>
      </c>
      <c r="L876" s="33" t="e">
        <f>VLOOKUP($A876,Points!$B$2:$U$1000,20,FALSE)</f>
        <v>#N/A</v>
      </c>
    </row>
    <row r="877" spans="1:12" x14ac:dyDescent="0.25">
      <c r="A877" s="4" t="s">
        <v>744</v>
      </c>
      <c r="B877" s="11" t="e">
        <f>VLOOKUP(A877,Points!$B$2:$U$1000,5,FALSE)</f>
        <v>#N/A</v>
      </c>
      <c r="C877" s="11" t="e">
        <f>VLOOKUP($A877,Points!$B$2:$U$1000,6,FALSE)</f>
        <v>#N/A</v>
      </c>
      <c r="D877" s="11" t="e">
        <f>VLOOKUP($A877,Points!$B$2:$U$1000,7,FALSE)</f>
        <v>#N/A</v>
      </c>
      <c r="E877" s="11" t="e">
        <f>VLOOKUP($A877,Points!$B$2:$U$1000,8,FALSE)</f>
        <v>#N/A</v>
      </c>
      <c r="F877" s="11" t="e">
        <f>VLOOKUP($A877,Points!$B$2:$U$1000,9,FALSE)</f>
        <v>#N/A</v>
      </c>
      <c r="G877" s="11" t="e">
        <f>VLOOKUP($A877,Points!$B$2:$U$1000,10,FALSE)</f>
        <v>#N/A</v>
      </c>
      <c r="H877" s="11" t="e">
        <f>VLOOKUP($A877,Points!$B$2:$U$1000,12,FALSE)</f>
        <v>#N/A</v>
      </c>
      <c r="I877" s="11" t="e">
        <f>VLOOKUP($A877,Points!$B$2:$U$1000,18,FALSE)</f>
        <v>#N/A</v>
      </c>
      <c r="J877" s="11" t="e">
        <f>VLOOKUP(A877,HitBlock!$B$2:$I$1000,6,FALSE)</f>
        <v>#N/A</v>
      </c>
      <c r="K877" s="11" t="e">
        <f>VLOOKUP(A877,HitBlock!$B$2:$I$1000,8,FALSE)</f>
        <v>#N/A</v>
      </c>
      <c r="L877" s="33" t="e">
        <f>VLOOKUP($A877,Points!$B$2:$U$1000,20,FALSE)</f>
        <v>#N/A</v>
      </c>
    </row>
    <row r="878" spans="1:12" x14ac:dyDescent="0.25">
      <c r="A878" s="4" t="s">
        <v>513</v>
      </c>
      <c r="B878" s="11" t="e">
        <f>VLOOKUP(A878,Points!$B$2:$U$1000,5,FALSE)</f>
        <v>#N/A</v>
      </c>
      <c r="C878" s="11" t="e">
        <f>VLOOKUP($A878,Points!$B$2:$U$1000,6,FALSE)</f>
        <v>#N/A</v>
      </c>
      <c r="D878" s="11" t="e">
        <f>VLOOKUP($A878,Points!$B$2:$U$1000,7,FALSE)</f>
        <v>#N/A</v>
      </c>
      <c r="E878" s="11" t="e">
        <f>VLOOKUP($A878,Points!$B$2:$U$1000,8,FALSE)</f>
        <v>#N/A</v>
      </c>
      <c r="F878" s="11" t="e">
        <f>VLOOKUP($A878,Points!$B$2:$U$1000,9,FALSE)</f>
        <v>#N/A</v>
      </c>
      <c r="G878" s="11" t="e">
        <f>VLOOKUP($A878,Points!$B$2:$U$1000,10,FALSE)</f>
        <v>#N/A</v>
      </c>
      <c r="H878" s="11" t="e">
        <f>VLOOKUP($A878,Points!$B$2:$U$1000,12,FALSE)</f>
        <v>#N/A</v>
      </c>
      <c r="I878" s="11" t="e">
        <f>VLOOKUP($A878,Points!$B$2:$U$1000,18,FALSE)</f>
        <v>#N/A</v>
      </c>
      <c r="J878" s="11" t="e">
        <f>VLOOKUP(A878,HitBlock!$B$2:$I$1000,6,FALSE)</f>
        <v>#N/A</v>
      </c>
      <c r="K878" s="11" t="e">
        <f>VLOOKUP(A878,HitBlock!$B$2:$I$1000,8,FALSE)</f>
        <v>#N/A</v>
      </c>
      <c r="L878" s="33" t="e">
        <f>VLOOKUP($A878,Points!$B$2:$U$1000,20,FALSE)</f>
        <v>#N/A</v>
      </c>
    </row>
    <row r="879" spans="1:12" x14ac:dyDescent="0.25">
      <c r="A879" s="4" t="s">
        <v>300</v>
      </c>
      <c r="B879" s="11" t="e">
        <f>VLOOKUP(A879,Points!$B$2:$U$1000,5,FALSE)</f>
        <v>#N/A</v>
      </c>
      <c r="C879" s="11" t="e">
        <f>VLOOKUP($A879,Points!$B$2:$U$1000,6,FALSE)</f>
        <v>#N/A</v>
      </c>
      <c r="D879" s="11" t="e">
        <f>VLOOKUP($A879,Points!$B$2:$U$1000,7,FALSE)</f>
        <v>#N/A</v>
      </c>
      <c r="E879" s="11" t="e">
        <f>VLOOKUP($A879,Points!$B$2:$U$1000,8,FALSE)</f>
        <v>#N/A</v>
      </c>
      <c r="F879" s="11" t="e">
        <f>VLOOKUP($A879,Points!$B$2:$U$1000,9,FALSE)</f>
        <v>#N/A</v>
      </c>
      <c r="G879" s="11" t="e">
        <f>VLOOKUP($A879,Points!$B$2:$U$1000,10,FALSE)</f>
        <v>#N/A</v>
      </c>
      <c r="H879" s="11" t="e">
        <f>VLOOKUP($A879,Points!$B$2:$U$1000,12,FALSE)</f>
        <v>#N/A</v>
      </c>
      <c r="I879" s="11" t="e">
        <f>VLOOKUP($A879,Points!$B$2:$U$1000,18,FALSE)</f>
        <v>#N/A</v>
      </c>
      <c r="J879" s="11" t="e">
        <f>VLOOKUP(A879,HitBlock!$B$2:$I$1000,6,FALSE)</f>
        <v>#N/A</v>
      </c>
      <c r="K879" s="11" t="e">
        <f>VLOOKUP(A879,HitBlock!$B$2:$I$1000,8,FALSE)</f>
        <v>#N/A</v>
      </c>
      <c r="L879" s="33" t="e">
        <f>VLOOKUP($A879,Points!$B$2:$U$1000,20,FALSE)</f>
        <v>#N/A</v>
      </c>
    </row>
    <row r="880" spans="1:12" x14ac:dyDescent="0.25">
      <c r="A880" s="4" t="s">
        <v>726</v>
      </c>
      <c r="B880" s="11" t="e">
        <f>VLOOKUP(A880,Points!$B$2:$U$1000,5,FALSE)</f>
        <v>#N/A</v>
      </c>
      <c r="C880" s="11" t="e">
        <f>VLOOKUP($A880,Points!$B$2:$U$1000,6,FALSE)</f>
        <v>#N/A</v>
      </c>
      <c r="D880" s="11" t="e">
        <f>VLOOKUP($A880,Points!$B$2:$U$1000,7,FALSE)</f>
        <v>#N/A</v>
      </c>
      <c r="E880" s="11" t="e">
        <f>VLOOKUP($A880,Points!$B$2:$U$1000,8,FALSE)</f>
        <v>#N/A</v>
      </c>
      <c r="F880" s="11" t="e">
        <f>VLOOKUP($A880,Points!$B$2:$U$1000,9,FALSE)</f>
        <v>#N/A</v>
      </c>
      <c r="G880" s="11" t="e">
        <f>VLOOKUP($A880,Points!$B$2:$U$1000,10,FALSE)</f>
        <v>#N/A</v>
      </c>
      <c r="H880" s="11" t="e">
        <f>VLOOKUP($A880,Points!$B$2:$U$1000,12,FALSE)</f>
        <v>#N/A</v>
      </c>
      <c r="I880" s="11" t="e">
        <f>VLOOKUP($A880,Points!$B$2:$U$1000,18,FALSE)</f>
        <v>#N/A</v>
      </c>
      <c r="J880" s="11" t="e">
        <f>VLOOKUP(A880,HitBlock!$B$2:$I$1000,6,FALSE)</f>
        <v>#N/A</v>
      </c>
      <c r="K880" s="11" t="e">
        <f>VLOOKUP(A880,HitBlock!$B$2:$I$1000,8,FALSE)</f>
        <v>#N/A</v>
      </c>
      <c r="L880" s="33" t="e">
        <f>VLOOKUP($A880,Points!$B$2:$U$1000,20,FALSE)</f>
        <v>#N/A</v>
      </c>
    </row>
    <row r="881" spans="1:12" x14ac:dyDescent="0.25">
      <c r="A881" s="4" t="s">
        <v>721</v>
      </c>
      <c r="B881" s="11" t="e">
        <f>VLOOKUP(A881,Points!$B$2:$U$1000,5,FALSE)</f>
        <v>#N/A</v>
      </c>
      <c r="C881" s="11" t="e">
        <f>VLOOKUP($A881,Points!$B$2:$U$1000,6,FALSE)</f>
        <v>#N/A</v>
      </c>
      <c r="D881" s="11" t="e">
        <f>VLOOKUP($A881,Points!$B$2:$U$1000,7,FALSE)</f>
        <v>#N/A</v>
      </c>
      <c r="E881" s="11" t="e">
        <f>VLOOKUP($A881,Points!$B$2:$U$1000,8,FALSE)</f>
        <v>#N/A</v>
      </c>
      <c r="F881" s="11" t="e">
        <f>VLOOKUP($A881,Points!$B$2:$U$1000,9,FALSE)</f>
        <v>#N/A</v>
      </c>
      <c r="G881" s="11" t="e">
        <f>VLOOKUP($A881,Points!$B$2:$U$1000,10,FALSE)</f>
        <v>#N/A</v>
      </c>
      <c r="H881" s="11" t="e">
        <f>VLOOKUP($A881,Points!$B$2:$U$1000,12,FALSE)</f>
        <v>#N/A</v>
      </c>
      <c r="I881" s="11" t="e">
        <f>VLOOKUP($A881,Points!$B$2:$U$1000,18,FALSE)</f>
        <v>#N/A</v>
      </c>
      <c r="J881" s="11" t="e">
        <f>VLOOKUP(A881,HitBlock!$B$2:$I$1000,6,FALSE)</f>
        <v>#N/A</v>
      </c>
      <c r="K881" s="11" t="e">
        <f>VLOOKUP(A881,HitBlock!$B$2:$I$1000,8,FALSE)</f>
        <v>#N/A</v>
      </c>
      <c r="L881" s="33" t="e">
        <f>VLOOKUP($A881,Points!$B$2:$U$1000,20,FALSE)</f>
        <v>#N/A</v>
      </c>
    </row>
    <row r="882" spans="1:12" x14ac:dyDescent="0.25">
      <c r="A882" s="4" t="s">
        <v>840</v>
      </c>
      <c r="B882" s="11" t="e">
        <f>VLOOKUP(A882,Points!$B$2:$U$1000,5,FALSE)</f>
        <v>#N/A</v>
      </c>
      <c r="C882" s="11" t="e">
        <f>VLOOKUP($A882,Points!$B$2:$U$1000,6,FALSE)</f>
        <v>#N/A</v>
      </c>
      <c r="D882" s="11" t="e">
        <f>VLOOKUP($A882,Points!$B$2:$U$1000,7,FALSE)</f>
        <v>#N/A</v>
      </c>
      <c r="E882" s="11" t="e">
        <f>VLOOKUP($A882,Points!$B$2:$U$1000,8,FALSE)</f>
        <v>#N/A</v>
      </c>
      <c r="F882" s="11" t="e">
        <f>VLOOKUP($A882,Points!$B$2:$U$1000,9,FALSE)</f>
        <v>#N/A</v>
      </c>
      <c r="G882" s="11" t="e">
        <f>VLOOKUP($A882,Points!$B$2:$U$1000,10,FALSE)</f>
        <v>#N/A</v>
      </c>
      <c r="H882" s="11" t="e">
        <f>VLOOKUP($A882,Points!$B$2:$U$1000,12,FALSE)</f>
        <v>#N/A</v>
      </c>
      <c r="I882" s="11" t="e">
        <f>VLOOKUP($A882,Points!$B$2:$U$1000,18,FALSE)</f>
        <v>#N/A</v>
      </c>
      <c r="J882" s="11" t="e">
        <f>VLOOKUP(A882,HitBlock!$B$2:$I$1000,6,FALSE)</f>
        <v>#N/A</v>
      </c>
      <c r="K882" s="11" t="e">
        <f>VLOOKUP(A882,HitBlock!$B$2:$I$1000,8,FALSE)</f>
        <v>#N/A</v>
      </c>
      <c r="L882" s="33" t="e">
        <f>VLOOKUP($A882,Points!$B$2:$U$1000,20,FALSE)</f>
        <v>#N/A</v>
      </c>
    </row>
    <row r="883" spans="1:12" x14ac:dyDescent="0.25">
      <c r="A883" s="4" t="s">
        <v>1151</v>
      </c>
      <c r="B883" s="11" t="e">
        <f>VLOOKUP(A883,Points!$B$2:$U$1000,5,FALSE)</f>
        <v>#N/A</v>
      </c>
      <c r="C883" s="11" t="e">
        <f>VLOOKUP($A883,Points!$B$2:$U$1000,6,FALSE)</f>
        <v>#N/A</v>
      </c>
      <c r="D883" s="11" t="e">
        <f>VLOOKUP($A883,Points!$B$2:$U$1000,7,FALSE)</f>
        <v>#N/A</v>
      </c>
      <c r="E883" s="11" t="e">
        <f>VLOOKUP($A883,Points!$B$2:$U$1000,8,FALSE)</f>
        <v>#N/A</v>
      </c>
      <c r="F883" s="11" t="e">
        <f>VLOOKUP($A883,Points!$B$2:$U$1000,9,FALSE)</f>
        <v>#N/A</v>
      </c>
      <c r="G883" s="11" t="e">
        <f>VLOOKUP($A883,Points!$B$2:$U$1000,10,FALSE)</f>
        <v>#N/A</v>
      </c>
      <c r="H883" s="11" t="e">
        <f>VLOOKUP($A883,Points!$B$2:$U$1000,12,FALSE)</f>
        <v>#N/A</v>
      </c>
      <c r="I883" s="11" t="e">
        <f>VLOOKUP($A883,Points!$B$2:$U$1000,18,FALSE)</f>
        <v>#N/A</v>
      </c>
      <c r="J883" s="11" t="e">
        <f>VLOOKUP(A883,HitBlock!$B$2:$I$1000,6,FALSE)</f>
        <v>#N/A</v>
      </c>
      <c r="K883" s="11" t="e">
        <f>VLOOKUP(A883,HitBlock!$B$2:$I$1000,8,FALSE)</f>
        <v>#N/A</v>
      </c>
      <c r="L883" s="33" t="e">
        <f>VLOOKUP($A883,Points!$B$2:$U$1000,20,FALSE)</f>
        <v>#N/A</v>
      </c>
    </row>
    <row r="884" spans="1:12" x14ac:dyDescent="0.25">
      <c r="A884" s="4" t="s">
        <v>1152</v>
      </c>
      <c r="B884" s="11" t="e">
        <f>VLOOKUP(A884,Points!$B$2:$U$1000,5,FALSE)</f>
        <v>#N/A</v>
      </c>
      <c r="C884" s="11" t="e">
        <f>VLOOKUP($A884,Points!$B$2:$U$1000,6,FALSE)</f>
        <v>#N/A</v>
      </c>
      <c r="D884" s="11" t="e">
        <f>VLOOKUP($A884,Points!$B$2:$U$1000,7,FALSE)</f>
        <v>#N/A</v>
      </c>
      <c r="E884" s="11" t="e">
        <f>VLOOKUP($A884,Points!$B$2:$U$1000,8,FALSE)</f>
        <v>#N/A</v>
      </c>
      <c r="F884" s="11" t="e">
        <f>VLOOKUP($A884,Points!$B$2:$U$1000,9,FALSE)</f>
        <v>#N/A</v>
      </c>
      <c r="G884" s="11" t="e">
        <f>VLOOKUP($A884,Points!$B$2:$U$1000,10,FALSE)</f>
        <v>#N/A</v>
      </c>
      <c r="H884" s="11" t="e">
        <f>VLOOKUP($A884,Points!$B$2:$U$1000,12,FALSE)</f>
        <v>#N/A</v>
      </c>
      <c r="I884" s="11" t="e">
        <f>VLOOKUP($A884,Points!$B$2:$U$1000,18,FALSE)</f>
        <v>#N/A</v>
      </c>
      <c r="J884" s="11" t="e">
        <f>VLOOKUP(A884,HitBlock!$B$2:$I$1000,6,FALSE)</f>
        <v>#N/A</v>
      </c>
      <c r="K884" s="11" t="e">
        <f>VLOOKUP(A884,HitBlock!$B$2:$I$1000,8,FALSE)</f>
        <v>#N/A</v>
      </c>
      <c r="L884" s="33" t="e">
        <f>VLOOKUP($A884,Points!$B$2:$U$1000,20,FALSE)</f>
        <v>#N/A</v>
      </c>
    </row>
    <row r="885" spans="1:12" x14ac:dyDescent="0.25">
      <c r="A885" s="4" t="s">
        <v>598</v>
      </c>
      <c r="B885" s="11" t="e">
        <f>VLOOKUP(A885,Points!$B$2:$U$1000,5,FALSE)</f>
        <v>#N/A</v>
      </c>
      <c r="C885" s="11" t="e">
        <f>VLOOKUP($A885,Points!$B$2:$U$1000,6,FALSE)</f>
        <v>#N/A</v>
      </c>
      <c r="D885" s="11" t="e">
        <f>VLOOKUP($A885,Points!$B$2:$U$1000,7,FALSE)</f>
        <v>#N/A</v>
      </c>
      <c r="E885" s="11" t="e">
        <f>VLOOKUP($A885,Points!$B$2:$U$1000,8,FALSE)</f>
        <v>#N/A</v>
      </c>
      <c r="F885" s="11" t="e">
        <f>VLOOKUP($A885,Points!$B$2:$U$1000,9,FALSE)</f>
        <v>#N/A</v>
      </c>
      <c r="G885" s="11" t="e">
        <f>VLOOKUP($A885,Points!$B$2:$U$1000,10,FALSE)</f>
        <v>#N/A</v>
      </c>
      <c r="H885" s="11" t="e">
        <f>VLOOKUP($A885,Points!$B$2:$U$1000,12,FALSE)</f>
        <v>#N/A</v>
      </c>
      <c r="I885" s="11" t="e">
        <f>VLOOKUP($A885,Points!$B$2:$U$1000,18,FALSE)</f>
        <v>#N/A</v>
      </c>
      <c r="J885" s="11" t="e">
        <f>VLOOKUP(A885,HitBlock!$B$2:$I$1000,6,FALSE)</f>
        <v>#N/A</v>
      </c>
      <c r="K885" s="11" t="e">
        <f>VLOOKUP(A885,HitBlock!$B$2:$I$1000,8,FALSE)</f>
        <v>#N/A</v>
      </c>
      <c r="L885" s="33" t="e">
        <f>VLOOKUP($A885,Points!$B$2:$U$1000,20,FALSE)</f>
        <v>#N/A</v>
      </c>
    </row>
    <row r="886" spans="1:12" x14ac:dyDescent="0.25">
      <c r="A886" s="4" t="s">
        <v>429</v>
      </c>
      <c r="B886" s="11" t="e">
        <f>VLOOKUP(A886,Points!$B$2:$U$1000,5,FALSE)</f>
        <v>#N/A</v>
      </c>
      <c r="C886" s="11" t="e">
        <f>VLOOKUP($A886,Points!$B$2:$U$1000,6,FALSE)</f>
        <v>#N/A</v>
      </c>
      <c r="D886" s="11" t="e">
        <f>VLOOKUP($A886,Points!$B$2:$U$1000,7,FALSE)</f>
        <v>#N/A</v>
      </c>
      <c r="E886" s="11" t="e">
        <f>VLOOKUP($A886,Points!$B$2:$U$1000,8,FALSE)</f>
        <v>#N/A</v>
      </c>
      <c r="F886" s="11" t="e">
        <f>VLOOKUP($A886,Points!$B$2:$U$1000,9,FALSE)</f>
        <v>#N/A</v>
      </c>
      <c r="G886" s="11" t="e">
        <f>VLOOKUP($A886,Points!$B$2:$U$1000,10,FALSE)</f>
        <v>#N/A</v>
      </c>
      <c r="H886" s="11" t="e">
        <f>VLOOKUP($A886,Points!$B$2:$U$1000,12,FALSE)</f>
        <v>#N/A</v>
      </c>
      <c r="I886" s="11" t="e">
        <f>VLOOKUP($A886,Points!$B$2:$U$1000,18,FALSE)</f>
        <v>#N/A</v>
      </c>
      <c r="J886" s="11" t="e">
        <f>VLOOKUP(A886,HitBlock!$B$2:$I$1000,6,FALSE)</f>
        <v>#N/A</v>
      </c>
      <c r="K886" s="11" t="e">
        <f>VLOOKUP(A886,HitBlock!$B$2:$I$1000,8,FALSE)</f>
        <v>#N/A</v>
      </c>
      <c r="L886" s="33" t="e">
        <f>VLOOKUP($A886,Points!$B$2:$U$1000,20,FALSE)</f>
        <v>#N/A</v>
      </c>
    </row>
    <row r="887" spans="1:12" x14ac:dyDescent="0.25">
      <c r="A887" s="4" t="s">
        <v>630</v>
      </c>
      <c r="B887" s="11" t="e">
        <f>VLOOKUP(A887,Points!$B$2:$U$1000,5,FALSE)</f>
        <v>#N/A</v>
      </c>
      <c r="C887" s="11" t="e">
        <f>VLOOKUP($A887,Points!$B$2:$U$1000,6,FALSE)</f>
        <v>#N/A</v>
      </c>
      <c r="D887" s="11" t="e">
        <f>VLOOKUP($A887,Points!$B$2:$U$1000,7,FALSE)</f>
        <v>#N/A</v>
      </c>
      <c r="E887" s="11" t="e">
        <f>VLOOKUP($A887,Points!$B$2:$U$1000,8,FALSE)</f>
        <v>#N/A</v>
      </c>
      <c r="F887" s="11" t="e">
        <f>VLOOKUP($A887,Points!$B$2:$U$1000,9,FALSE)</f>
        <v>#N/A</v>
      </c>
      <c r="G887" s="11" t="e">
        <f>VLOOKUP($A887,Points!$B$2:$U$1000,10,FALSE)</f>
        <v>#N/A</v>
      </c>
      <c r="H887" s="11" t="e">
        <f>VLOOKUP($A887,Points!$B$2:$U$1000,12,FALSE)</f>
        <v>#N/A</v>
      </c>
      <c r="I887" s="11" t="e">
        <f>VLOOKUP($A887,Points!$B$2:$U$1000,18,FALSE)</f>
        <v>#N/A</v>
      </c>
      <c r="J887" s="11" t="e">
        <f>VLOOKUP(A887,HitBlock!$B$2:$I$1000,6,FALSE)</f>
        <v>#N/A</v>
      </c>
      <c r="K887" s="11" t="e">
        <f>VLOOKUP(A887,HitBlock!$B$2:$I$1000,8,FALSE)</f>
        <v>#N/A</v>
      </c>
      <c r="L887" s="33" t="e">
        <f>VLOOKUP($A887,Points!$B$2:$U$1000,20,FALSE)</f>
        <v>#N/A</v>
      </c>
    </row>
    <row r="888" spans="1:12" x14ac:dyDescent="0.25">
      <c r="A888" s="4" t="s">
        <v>574</v>
      </c>
      <c r="B888" s="11" t="e">
        <f>VLOOKUP(A888,Points!$B$2:$U$1000,5,FALSE)</f>
        <v>#N/A</v>
      </c>
      <c r="C888" s="11" t="e">
        <f>VLOOKUP($A888,Points!$B$2:$U$1000,6,FALSE)</f>
        <v>#N/A</v>
      </c>
      <c r="D888" s="11" t="e">
        <f>VLOOKUP($A888,Points!$B$2:$U$1000,7,FALSE)</f>
        <v>#N/A</v>
      </c>
      <c r="E888" s="11" t="e">
        <f>VLOOKUP($A888,Points!$B$2:$U$1000,8,FALSE)</f>
        <v>#N/A</v>
      </c>
      <c r="F888" s="11" t="e">
        <f>VLOOKUP($A888,Points!$B$2:$U$1000,9,FALSE)</f>
        <v>#N/A</v>
      </c>
      <c r="G888" s="11" t="e">
        <f>VLOOKUP($A888,Points!$B$2:$U$1000,10,FALSE)</f>
        <v>#N/A</v>
      </c>
      <c r="H888" s="11" t="e">
        <f>VLOOKUP($A888,Points!$B$2:$U$1000,12,FALSE)</f>
        <v>#N/A</v>
      </c>
      <c r="I888" s="11" t="e">
        <f>VLOOKUP($A888,Points!$B$2:$U$1000,18,FALSE)</f>
        <v>#N/A</v>
      </c>
      <c r="J888" s="11" t="e">
        <f>VLOOKUP(A888,HitBlock!$B$2:$I$1000,6,FALSE)</f>
        <v>#N/A</v>
      </c>
      <c r="K888" s="11" t="e">
        <f>VLOOKUP(A888,HitBlock!$B$2:$I$1000,8,FALSE)</f>
        <v>#N/A</v>
      </c>
      <c r="L888" s="33" t="e">
        <f>VLOOKUP($A888,Points!$B$2:$U$1000,20,FALSE)</f>
        <v>#N/A</v>
      </c>
    </row>
    <row r="889" spans="1:12" x14ac:dyDescent="0.25">
      <c r="A889" s="4" t="s">
        <v>853</v>
      </c>
      <c r="B889" s="11" t="e">
        <f>VLOOKUP(A889,Points!$B$2:$U$1000,5,FALSE)</f>
        <v>#N/A</v>
      </c>
      <c r="C889" s="11" t="e">
        <f>VLOOKUP($A889,Points!$B$2:$U$1000,6,FALSE)</f>
        <v>#N/A</v>
      </c>
      <c r="D889" s="11" t="e">
        <f>VLOOKUP($A889,Points!$B$2:$U$1000,7,FALSE)</f>
        <v>#N/A</v>
      </c>
      <c r="E889" s="11" t="e">
        <f>VLOOKUP($A889,Points!$B$2:$U$1000,8,FALSE)</f>
        <v>#N/A</v>
      </c>
      <c r="F889" s="11" t="e">
        <f>VLOOKUP($A889,Points!$B$2:$U$1000,9,FALSE)</f>
        <v>#N/A</v>
      </c>
      <c r="G889" s="11" t="e">
        <f>VLOOKUP($A889,Points!$B$2:$U$1000,10,FALSE)</f>
        <v>#N/A</v>
      </c>
      <c r="H889" s="11" t="e">
        <f>VLOOKUP($A889,Points!$B$2:$U$1000,12,FALSE)</f>
        <v>#N/A</v>
      </c>
      <c r="I889" s="11" t="e">
        <f>VLOOKUP($A889,Points!$B$2:$U$1000,18,FALSE)</f>
        <v>#N/A</v>
      </c>
      <c r="J889" s="11" t="e">
        <f>VLOOKUP(A889,HitBlock!$B$2:$I$1000,6,FALSE)</f>
        <v>#N/A</v>
      </c>
      <c r="K889" s="11" t="e">
        <f>VLOOKUP(A889,HitBlock!$B$2:$I$1000,8,FALSE)</f>
        <v>#N/A</v>
      </c>
      <c r="L889" s="33" t="e">
        <f>VLOOKUP($A889,Points!$B$2:$U$1000,20,FALSE)</f>
        <v>#N/A</v>
      </c>
    </row>
    <row r="890" spans="1:12" x14ac:dyDescent="0.25">
      <c r="A890" s="4" t="s">
        <v>579</v>
      </c>
      <c r="B890" s="11" t="e">
        <f>VLOOKUP(A890,Points!$B$2:$U$1000,5,FALSE)</f>
        <v>#N/A</v>
      </c>
      <c r="C890" s="11" t="e">
        <f>VLOOKUP($A890,Points!$B$2:$U$1000,6,FALSE)</f>
        <v>#N/A</v>
      </c>
      <c r="D890" s="11" t="e">
        <f>VLOOKUP($A890,Points!$B$2:$U$1000,7,FALSE)</f>
        <v>#N/A</v>
      </c>
      <c r="E890" s="11" t="e">
        <f>VLOOKUP($A890,Points!$B$2:$U$1000,8,FALSE)</f>
        <v>#N/A</v>
      </c>
      <c r="F890" s="11" t="e">
        <f>VLOOKUP($A890,Points!$B$2:$U$1000,9,FALSE)</f>
        <v>#N/A</v>
      </c>
      <c r="G890" s="11" t="e">
        <f>VLOOKUP($A890,Points!$B$2:$U$1000,10,FALSE)</f>
        <v>#N/A</v>
      </c>
      <c r="H890" s="11" t="e">
        <f>VLOOKUP($A890,Points!$B$2:$U$1000,12,FALSE)</f>
        <v>#N/A</v>
      </c>
      <c r="I890" s="11" t="e">
        <f>VLOOKUP($A890,Points!$B$2:$U$1000,18,FALSE)</f>
        <v>#N/A</v>
      </c>
      <c r="J890" s="11" t="e">
        <f>VLOOKUP(A890,HitBlock!$B$2:$I$1000,6,FALSE)</f>
        <v>#N/A</v>
      </c>
      <c r="K890" s="11" t="e">
        <f>VLOOKUP(A890,HitBlock!$B$2:$I$1000,8,FALSE)</f>
        <v>#N/A</v>
      </c>
      <c r="L890" s="33" t="e">
        <f>VLOOKUP($A890,Points!$B$2:$U$1000,20,FALSE)</f>
        <v>#N/A</v>
      </c>
    </row>
    <row r="891" spans="1:12" x14ac:dyDescent="0.25">
      <c r="A891" s="4" t="s">
        <v>658</v>
      </c>
      <c r="B891" s="11" t="e">
        <f>VLOOKUP(A891,Points!$B$2:$U$1000,5,FALSE)</f>
        <v>#N/A</v>
      </c>
      <c r="C891" s="11" t="e">
        <f>VLOOKUP($A891,Points!$B$2:$U$1000,6,FALSE)</f>
        <v>#N/A</v>
      </c>
      <c r="D891" s="11" t="e">
        <f>VLOOKUP($A891,Points!$B$2:$U$1000,7,FALSE)</f>
        <v>#N/A</v>
      </c>
      <c r="E891" s="11" t="e">
        <f>VLOOKUP($A891,Points!$B$2:$U$1000,8,FALSE)</f>
        <v>#N/A</v>
      </c>
      <c r="F891" s="11" t="e">
        <f>VLOOKUP($A891,Points!$B$2:$U$1000,9,FALSE)</f>
        <v>#N/A</v>
      </c>
      <c r="G891" s="11" t="e">
        <f>VLOOKUP($A891,Points!$B$2:$U$1000,10,FALSE)</f>
        <v>#N/A</v>
      </c>
      <c r="H891" s="11" t="e">
        <f>VLOOKUP($A891,Points!$B$2:$U$1000,12,FALSE)</f>
        <v>#N/A</v>
      </c>
      <c r="I891" s="11" t="e">
        <f>VLOOKUP($A891,Points!$B$2:$U$1000,18,FALSE)</f>
        <v>#N/A</v>
      </c>
      <c r="J891" s="11" t="e">
        <f>VLOOKUP(A891,HitBlock!$B$2:$I$1000,6,FALSE)</f>
        <v>#N/A</v>
      </c>
      <c r="K891" s="11" t="e">
        <f>VLOOKUP(A891,HitBlock!$B$2:$I$1000,8,FALSE)</f>
        <v>#N/A</v>
      </c>
      <c r="L891" s="33" t="e">
        <f>VLOOKUP($A891,Points!$B$2:$U$1000,20,FALSE)</f>
        <v>#N/A</v>
      </c>
    </row>
    <row r="892" spans="1:12" x14ac:dyDescent="0.25">
      <c r="A892" s="4" t="s">
        <v>859</v>
      </c>
    </row>
    <row r="893" spans="1:12" x14ac:dyDescent="0.25">
      <c r="A893" s="4" t="s">
        <v>773</v>
      </c>
    </row>
    <row r="894" spans="1:12" x14ac:dyDescent="0.25">
      <c r="A894" s="4" t="s">
        <v>1153</v>
      </c>
    </row>
    <row r="895" spans="1:12" x14ac:dyDescent="0.25">
      <c r="A895" s="4" t="s">
        <v>1154</v>
      </c>
    </row>
    <row r="896" spans="1:12" x14ac:dyDescent="0.25">
      <c r="A896" s="4" t="s">
        <v>1155</v>
      </c>
    </row>
    <row r="897" spans="1:1" x14ac:dyDescent="0.25">
      <c r="A897" s="4" t="s">
        <v>1156</v>
      </c>
    </row>
    <row r="898" spans="1:1" x14ac:dyDescent="0.25">
      <c r="A898" s="4" t="s">
        <v>1157</v>
      </c>
    </row>
    <row r="899" spans="1:1" x14ac:dyDescent="0.25">
      <c r="A899" s="4" t="s">
        <v>1158</v>
      </c>
    </row>
    <row r="900" spans="1:1" x14ac:dyDescent="0.25">
      <c r="A900" s="4" t="s">
        <v>873</v>
      </c>
    </row>
    <row r="901" spans="1:1" x14ac:dyDescent="0.25">
      <c r="A901" s="4" t="s">
        <v>796</v>
      </c>
    </row>
    <row r="902" spans="1:1" x14ac:dyDescent="0.25">
      <c r="A902" s="4" t="s">
        <v>1159</v>
      </c>
    </row>
    <row r="903" spans="1:1" x14ac:dyDescent="0.25">
      <c r="A903" s="4" t="s">
        <v>770</v>
      </c>
    </row>
    <row r="904" spans="1:1" x14ac:dyDescent="0.25">
      <c r="A904" s="4" t="s">
        <v>1160</v>
      </c>
    </row>
    <row r="905" spans="1:1" x14ac:dyDescent="0.25">
      <c r="A905" s="4" t="s">
        <v>825</v>
      </c>
    </row>
    <row r="906" spans="1:1" x14ac:dyDescent="0.25">
      <c r="A906" s="4" t="s">
        <v>1161</v>
      </c>
    </row>
    <row r="907" spans="1:1" x14ac:dyDescent="0.25">
      <c r="A907" s="4" t="s">
        <v>656</v>
      </c>
    </row>
  </sheetData>
  <autoFilter ref="A1:L891" xr:uid="{00000000-0009-0000-0000-000006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F73"/>
  <sheetViews>
    <sheetView workbookViewId="0">
      <selection activeCell="J2" sqref="J2"/>
    </sheetView>
  </sheetViews>
  <sheetFormatPr baseColWidth="10" defaultRowHeight="15" x14ac:dyDescent="0.25"/>
  <cols>
    <col min="1" max="1" width="24.42578125" style="11" customWidth="1"/>
    <col min="2" max="6" width="11.42578125" style="11"/>
  </cols>
  <sheetData>
    <row r="1" spans="1:6" x14ac:dyDescent="0.25">
      <c r="A1" s="30" t="s">
        <v>110</v>
      </c>
      <c r="B1" s="30" t="s">
        <v>903</v>
      </c>
      <c r="C1" s="30" t="s">
        <v>909</v>
      </c>
      <c r="D1" s="30" t="s">
        <v>915</v>
      </c>
      <c r="E1" s="30" t="s">
        <v>916</v>
      </c>
      <c r="F1" s="41" t="s">
        <v>917</v>
      </c>
    </row>
    <row r="2" spans="1:6" x14ac:dyDescent="0.25">
      <c r="A2" s="11" t="s">
        <v>930</v>
      </c>
      <c r="B2" s="11" t="e">
        <f>VLOOKUP($A2,Gardiens!$B$2:$V$700,5,FALSE)</f>
        <v>#N/A</v>
      </c>
      <c r="C2" s="11" t="e">
        <f>VLOOKUP($A2,Gardiens!$B$2:$V$700,7,FALSE)</f>
        <v>#N/A</v>
      </c>
      <c r="D2" s="11" t="e">
        <f>VLOOKUP($A2,Gardiens!$B$2:$V$700,14,FALSE)</f>
        <v>#N/A</v>
      </c>
      <c r="E2" s="11" t="e">
        <f>VLOOKUP($A2,Gardiens!$B$2:$V$700,15,FALSE)</f>
        <v>#N/A</v>
      </c>
      <c r="F2" s="11" t="e">
        <f>VLOOKUP($A2,Gardiens!$B$2:$V$700,17,FALSE)</f>
        <v>#N/A</v>
      </c>
    </row>
    <row r="3" spans="1:6" x14ac:dyDescent="0.25">
      <c r="A3" s="11" t="s">
        <v>964</v>
      </c>
      <c r="B3" s="11" t="e">
        <f>VLOOKUP($A3,Gardiens!$B$2:$V$700,5,FALSE)</f>
        <v>#N/A</v>
      </c>
      <c r="C3" s="11" t="e">
        <f>VLOOKUP($A3,Gardiens!$B$2:$V$700,7,FALSE)</f>
        <v>#N/A</v>
      </c>
      <c r="D3" s="11" t="e">
        <f>VLOOKUP($A3,Gardiens!$B$2:$V$700,14,FALSE)</f>
        <v>#N/A</v>
      </c>
      <c r="E3" s="11" t="e">
        <f>VLOOKUP($A3,Gardiens!$B$2:$V$700,15,FALSE)</f>
        <v>#N/A</v>
      </c>
      <c r="F3" s="11" t="e">
        <f>VLOOKUP($A3,Gardiens!$B$2:$V$700,17,FALSE)</f>
        <v>#N/A</v>
      </c>
    </row>
    <row r="4" spans="1:6" x14ac:dyDescent="0.25">
      <c r="A4" s="11" t="s">
        <v>940</v>
      </c>
      <c r="B4" s="11" t="e">
        <f>VLOOKUP($A4,Gardiens!$B$2:$V$700,5,FALSE)</f>
        <v>#N/A</v>
      </c>
      <c r="C4" s="11" t="e">
        <f>VLOOKUP($A4,Gardiens!$B$2:$V$700,7,FALSE)</f>
        <v>#N/A</v>
      </c>
      <c r="D4" s="11" t="e">
        <f>VLOOKUP($A4,Gardiens!$B$2:$V$700,14,FALSE)</f>
        <v>#N/A</v>
      </c>
      <c r="E4" s="11" t="e">
        <f>VLOOKUP($A4,Gardiens!$B$2:$V$700,15,FALSE)</f>
        <v>#N/A</v>
      </c>
      <c r="F4" s="11" t="e">
        <f>VLOOKUP($A4,Gardiens!$B$2:$V$700,17,FALSE)</f>
        <v>#N/A</v>
      </c>
    </row>
    <row r="5" spans="1:6" x14ac:dyDescent="0.25">
      <c r="A5" s="11" t="s">
        <v>934</v>
      </c>
      <c r="B5" s="11" t="e">
        <f>VLOOKUP($A5,Gardiens!$B$2:$V$700,5,FALSE)</f>
        <v>#N/A</v>
      </c>
      <c r="C5" s="11" t="e">
        <f>VLOOKUP($A5,Gardiens!$B$2:$V$700,7,FALSE)</f>
        <v>#N/A</v>
      </c>
      <c r="D5" s="11" t="e">
        <f>VLOOKUP($A5,Gardiens!$B$2:$V$700,14,FALSE)</f>
        <v>#N/A</v>
      </c>
      <c r="E5" s="11" t="e">
        <f>VLOOKUP($A5,Gardiens!$B$2:$V$700,15,FALSE)</f>
        <v>#N/A</v>
      </c>
      <c r="F5" s="11" t="e">
        <f>VLOOKUP($A5,Gardiens!$B$2:$V$700,17,FALSE)</f>
        <v>#N/A</v>
      </c>
    </row>
    <row r="6" spans="1:6" x14ac:dyDescent="0.25">
      <c r="A6" s="11" t="s">
        <v>936</v>
      </c>
      <c r="B6" s="11" t="e">
        <f>VLOOKUP($A6,Gardiens!$B$2:$V$700,5,FALSE)</f>
        <v>#N/A</v>
      </c>
      <c r="C6" s="11" t="e">
        <f>VLOOKUP($A6,Gardiens!$B$2:$V$700,7,FALSE)</f>
        <v>#N/A</v>
      </c>
      <c r="D6" s="11" t="e">
        <f>VLOOKUP($A6,Gardiens!$B$2:$V$700,14,FALSE)</f>
        <v>#N/A</v>
      </c>
      <c r="E6" s="11" t="e">
        <f>VLOOKUP($A6,Gardiens!$B$2:$V$700,15,FALSE)</f>
        <v>#N/A</v>
      </c>
      <c r="F6" s="11" t="e">
        <f>VLOOKUP($A6,Gardiens!$B$2:$V$700,17,FALSE)</f>
        <v>#N/A</v>
      </c>
    </row>
    <row r="7" spans="1:6" x14ac:dyDescent="0.25">
      <c r="A7" s="11" t="s">
        <v>933</v>
      </c>
      <c r="B7" s="11" t="e">
        <f>VLOOKUP($A7,Gardiens!$B$2:$V$700,5,FALSE)</f>
        <v>#N/A</v>
      </c>
      <c r="C7" s="11" t="e">
        <f>VLOOKUP($A7,Gardiens!$B$2:$V$700,7,FALSE)</f>
        <v>#N/A</v>
      </c>
      <c r="D7" s="11" t="e">
        <f>VLOOKUP($A7,Gardiens!$B$2:$V$700,14,FALSE)</f>
        <v>#N/A</v>
      </c>
      <c r="E7" s="11" t="e">
        <f>VLOOKUP($A7,Gardiens!$B$2:$V$700,15,FALSE)</f>
        <v>#N/A</v>
      </c>
      <c r="F7" s="11" t="e">
        <f>VLOOKUP($A7,Gardiens!$B$2:$V$700,17,FALSE)</f>
        <v>#N/A</v>
      </c>
    </row>
    <row r="8" spans="1:6" x14ac:dyDescent="0.25">
      <c r="A8" s="11" t="s">
        <v>946</v>
      </c>
      <c r="B8" s="11" t="e">
        <f>VLOOKUP($A8,Gardiens!$B$2:$V$700,5,FALSE)</f>
        <v>#N/A</v>
      </c>
      <c r="C8" s="11" t="e">
        <f>VLOOKUP($A8,Gardiens!$B$2:$V$700,7,FALSE)</f>
        <v>#N/A</v>
      </c>
      <c r="D8" s="11" t="e">
        <f>VLOOKUP($A8,Gardiens!$B$2:$V$700,14,FALSE)</f>
        <v>#N/A</v>
      </c>
      <c r="E8" s="11" t="e">
        <f>VLOOKUP($A8,Gardiens!$B$2:$V$700,15,FALSE)</f>
        <v>#N/A</v>
      </c>
      <c r="F8" s="11" t="e">
        <f>VLOOKUP($A8,Gardiens!$B$2:$V$700,17,FALSE)</f>
        <v>#N/A</v>
      </c>
    </row>
    <row r="9" spans="1:6" x14ac:dyDescent="0.25">
      <c r="A9" s="11" t="s">
        <v>928</v>
      </c>
      <c r="B9" s="11" t="e">
        <f>VLOOKUP($A9,Gardiens!$B$2:$V$700,5,FALSE)</f>
        <v>#N/A</v>
      </c>
      <c r="C9" s="11" t="e">
        <f>VLOOKUP($A9,Gardiens!$B$2:$V$700,7,FALSE)</f>
        <v>#N/A</v>
      </c>
      <c r="D9" s="11" t="e">
        <f>VLOOKUP($A9,Gardiens!$B$2:$V$700,14,FALSE)</f>
        <v>#N/A</v>
      </c>
      <c r="E9" s="11" t="e">
        <f>VLOOKUP($A9,Gardiens!$B$2:$V$700,15,FALSE)</f>
        <v>#N/A</v>
      </c>
      <c r="F9" s="11" t="e">
        <f>VLOOKUP($A9,Gardiens!$B$2:$V$700,17,FALSE)</f>
        <v>#N/A</v>
      </c>
    </row>
    <row r="10" spans="1:6" x14ac:dyDescent="0.25">
      <c r="A10" s="11" t="s">
        <v>939</v>
      </c>
      <c r="B10" s="11" t="e">
        <f>VLOOKUP($A10,Gardiens!$B$2:$V$700,5,FALSE)</f>
        <v>#N/A</v>
      </c>
      <c r="C10" s="11" t="e">
        <f>VLOOKUP($A10,Gardiens!$B$2:$V$700,7,FALSE)</f>
        <v>#N/A</v>
      </c>
      <c r="D10" s="11" t="e">
        <f>VLOOKUP($A10,Gardiens!$B$2:$V$700,14,FALSE)</f>
        <v>#N/A</v>
      </c>
      <c r="E10" s="11" t="e">
        <f>VLOOKUP($A10,Gardiens!$B$2:$V$700,15,FALSE)</f>
        <v>#N/A</v>
      </c>
      <c r="F10" s="11" t="e">
        <f>VLOOKUP($A10,Gardiens!$B$2:$V$700,17,FALSE)</f>
        <v>#N/A</v>
      </c>
    </row>
    <row r="11" spans="1:6" x14ac:dyDescent="0.25">
      <c r="A11" s="11" t="s">
        <v>945</v>
      </c>
      <c r="B11" s="11" t="e">
        <f>VLOOKUP($A11,Gardiens!$B$2:$V$700,5,FALSE)</f>
        <v>#N/A</v>
      </c>
      <c r="C11" s="11" t="e">
        <f>VLOOKUP($A11,Gardiens!$B$2:$V$700,7,FALSE)</f>
        <v>#N/A</v>
      </c>
      <c r="D11" s="11" t="e">
        <f>VLOOKUP($A11,Gardiens!$B$2:$V$700,14,FALSE)</f>
        <v>#N/A</v>
      </c>
      <c r="E11" s="11" t="e">
        <f>VLOOKUP($A11,Gardiens!$B$2:$V$700,15,FALSE)</f>
        <v>#N/A</v>
      </c>
      <c r="F11" s="11" t="e">
        <f>VLOOKUP($A11,Gardiens!$B$2:$V$700,17,FALSE)</f>
        <v>#N/A</v>
      </c>
    </row>
    <row r="12" spans="1:6" x14ac:dyDescent="0.25">
      <c r="A12" s="11" t="s">
        <v>953</v>
      </c>
      <c r="B12" s="11" t="e">
        <f>VLOOKUP($A12,Gardiens!$B$2:$V$700,5,FALSE)</f>
        <v>#N/A</v>
      </c>
      <c r="C12" s="11" t="e">
        <f>VLOOKUP($A12,Gardiens!$B$2:$V$700,7,FALSE)</f>
        <v>#N/A</v>
      </c>
      <c r="D12" s="11" t="e">
        <f>VLOOKUP($A12,Gardiens!$B$2:$V$700,14,FALSE)</f>
        <v>#N/A</v>
      </c>
      <c r="E12" s="11" t="e">
        <f>VLOOKUP($A12,Gardiens!$B$2:$V$700,15,FALSE)</f>
        <v>#N/A</v>
      </c>
      <c r="F12" s="11" t="e">
        <f>VLOOKUP($A12,Gardiens!$B$2:$V$700,17,FALSE)</f>
        <v>#N/A</v>
      </c>
    </row>
    <row r="13" spans="1:6" x14ac:dyDescent="0.25">
      <c r="A13" s="11" t="s">
        <v>958</v>
      </c>
      <c r="B13" s="11" t="e">
        <f>VLOOKUP($A13,Gardiens!$B$2:$V$700,5,FALSE)</f>
        <v>#N/A</v>
      </c>
      <c r="C13" s="11" t="e">
        <f>VLOOKUP($A13,Gardiens!$B$2:$V$700,7,FALSE)</f>
        <v>#N/A</v>
      </c>
      <c r="D13" s="11" t="e">
        <f>VLOOKUP($A13,Gardiens!$B$2:$V$700,14,FALSE)</f>
        <v>#N/A</v>
      </c>
      <c r="E13" s="11" t="e">
        <f>VLOOKUP($A13,Gardiens!$B$2:$V$700,15,FALSE)</f>
        <v>#N/A</v>
      </c>
      <c r="F13" s="11" t="e">
        <f>VLOOKUP($A13,Gardiens!$B$2:$V$700,17,FALSE)</f>
        <v>#N/A</v>
      </c>
    </row>
    <row r="14" spans="1:6" x14ac:dyDescent="0.25">
      <c r="A14" s="11" t="s">
        <v>927</v>
      </c>
      <c r="B14" s="11" t="e">
        <f>VLOOKUP($A14,Gardiens!$B$2:$V$700,5,FALSE)</f>
        <v>#N/A</v>
      </c>
      <c r="C14" s="11" t="e">
        <f>VLOOKUP($A14,Gardiens!$B$2:$V$700,7,FALSE)</f>
        <v>#N/A</v>
      </c>
      <c r="D14" s="11" t="e">
        <f>VLOOKUP($A14,Gardiens!$B$2:$V$700,14,FALSE)</f>
        <v>#N/A</v>
      </c>
      <c r="E14" s="11" t="e">
        <f>VLOOKUP($A14,Gardiens!$B$2:$V$700,15,FALSE)</f>
        <v>#N/A</v>
      </c>
      <c r="F14" s="11" t="e">
        <f>VLOOKUP($A14,Gardiens!$B$2:$V$700,17,FALSE)</f>
        <v>#N/A</v>
      </c>
    </row>
    <row r="15" spans="1:6" x14ac:dyDescent="0.25">
      <c r="A15" s="11" t="s">
        <v>969</v>
      </c>
      <c r="B15" s="11" t="e">
        <f>VLOOKUP($A15,Gardiens!$B$2:$V$700,5,FALSE)</f>
        <v>#N/A</v>
      </c>
      <c r="C15" s="11" t="e">
        <f>VLOOKUP($A15,Gardiens!$B$2:$V$700,7,FALSE)</f>
        <v>#N/A</v>
      </c>
      <c r="D15" s="11" t="e">
        <f>VLOOKUP($A15,Gardiens!$B$2:$V$700,14,FALSE)</f>
        <v>#N/A</v>
      </c>
      <c r="E15" s="11" t="e">
        <f>VLOOKUP($A15,Gardiens!$B$2:$V$700,15,FALSE)</f>
        <v>#N/A</v>
      </c>
      <c r="F15" s="11" t="e">
        <f>VLOOKUP($A15,Gardiens!$B$2:$V$700,17,FALSE)</f>
        <v>#N/A</v>
      </c>
    </row>
    <row r="16" spans="1:6" x14ac:dyDescent="0.25">
      <c r="A16" s="11" t="s">
        <v>979</v>
      </c>
      <c r="B16" s="11" t="e">
        <f>VLOOKUP($A16,Gardiens!$B$2:$V$700,5,FALSE)</f>
        <v>#N/A</v>
      </c>
      <c r="C16" s="11" t="e">
        <f>VLOOKUP($A16,Gardiens!$B$2:$V$700,7,FALSE)</f>
        <v>#N/A</v>
      </c>
      <c r="D16" s="11" t="e">
        <f>VLOOKUP($A16,Gardiens!$B$2:$V$700,14,FALSE)</f>
        <v>#N/A</v>
      </c>
      <c r="E16" s="11" t="e">
        <f>VLOOKUP($A16,Gardiens!$B$2:$V$700,15,FALSE)</f>
        <v>#N/A</v>
      </c>
      <c r="F16" s="11" t="e">
        <f>VLOOKUP($A16,Gardiens!$B$2:$V$700,17,FALSE)</f>
        <v>#N/A</v>
      </c>
    </row>
    <row r="17" spans="1:6" x14ac:dyDescent="0.25">
      <c r="A17" s="11" t="s">
        <v>943</v>
      </c>
      <c r="B17" s="11" t="e">
        <f>VLOOKUP($A17,Gardiens!$B$2:$V$700,5,FALSE)</f>
        <v>#N/A</v>
      </c>
      <c r="C17" s="11" t="e">
        <f>VLOOKUP($A17,Gardiens!$B$2:$V$700,7,FALSE)</f>
        <v>#N/A</v>
      </c>
      <c r="D17" s="11" t="e">
        <f>VLOOKUP($A17,Gardiens!$B$2:$V$700,14,FALSE)</f>
        <v>#N/A</v>
      </c>
      <c r="E17" s="11" t="e">
        <f>VLOOKUP($A17,Gardiens!$B$2:$V$700,15,FALSE)</f>
        <v>#N/A</v>
      </c>
      <c r="F17" s="11" t="e">
        <f>VLOOKUP($A17,Gardiens!$B$2:$V$700,17,FALSE)</f>
        <v>#N/A</v>
      </c>
    </row>
    <row r="18" spans="1:6" x14ac:dyDescent="0.25">
      <c r="A18" s="11" t="s">
        <v>941</v>
      </c>
      <c r="B18" s="11" t="e">
        <f>VLOOKUP($A18,Gardiens!$B$2:$V$700,5,FALSE)</f>
        <v>#N/A</v>
      </c>
      <c r="C18" s="11" t="e">
        <f>VLOOKUP($A18,Gardiens!$B$2:$V$700,7,FALSE)</f>
        <v>#N/A</v>
      </c>
      <c r="D18" s="11" t="e">
        <f>VLOOKUP($A18,Gardiens!$B$2:$V$700,14,FALSE)</f>
        <v>#N/A</v>
      </c>
      <c r="E18" s="11" t="e">
        <f>VLOOKUP($A18,Gardiens!$B$2:$V$700,15,FALSE)</f>
        <v>#N/A</v>
      </c>
      <c r="F18" s="11" t="e">
        <f>VLOOKUP($A18,Gardiens!$B$2:$V$700,17,FALSE)</f>
        <v>#N/A</v>
      </c>
    </row>
    <row r="19" spans="1:6" x14ac:dyDescent="0.25">
      <c r="A19" s="11" t="s">
        <v>965</v>
      </c>
      <c r="B19" s="11" t="e">
        <f>VLOOKUP($A19,Gardiens!$B$2:$V$700,5,FALSE)</f>
        <v>#N/A</v>
      </c>
      <c r="C19" s="11" t="e">
        <f>VLOOKUP($A19,Gardiens!$B$2:$V$700,7,FALSE)</f>
        <v>#N/A</v>
      </c>
      <c r="D19" s="11" t="e">
        <f>VLOOKUP($A19,Gardiens!$B$2:$V$700,14,FALSE)</f>
        <v>#N/A</v>
      </c>
      <c r="E19" s="11" t="e">
        <f>VLOOKUP($A19,Gardiens!$B$2:$V$700,15,FALSE)</f>
        <v>#N/A</v>
      </c>
      <c r="F19" s="11" t="e">
        <f>VLOOKUP($A19,Gardiens!$B$2:$V$700,17,FALSE)</f>
        <v>#N/A</v>
      </c>
    </row>
    <row r="20" spans="1:6" x14ac:dyDescent="0.25">
      <c r="A20" s="11" t="s">
        <v>966</v>
      </c>
      <c r="B20" s="11" t="e">
        <f>VLOOKUP($A20,Gardiens!$B$2:$V$700,5,FALSE)</f>
        <v>#N/A</v>
      </c>
      <c r="C20" s="11" t="e">
        <f>VLOOKUP($A20,Gardiens!$B$2:$V$700,7,FALSE)</f>
        <v>#N/A</v>
      </c>
      <c r="D20" s="11" t="e">
        <f>VLOOKUP($A20,Gardiens!$B$2:$V$700,14,FALSE)</f>
        <v>#N/A</v>
      </c>
      <c r="E20" s="11" t="e">
        <f>VLOOKUP($A20,Gardiens!$B$2:$V$700,15,FALSE)</f>
        <v>#N/A</v>
      </c>
      <c r="F20" s="11" t="e">
        <f>VLOOKUP($A20,Gardiens!$B$2:$V$700,17,FALSE)</f>
        <v>#N/A</v>
      </c>
    </row>
    <row r="21" spans="1:6" x14ac:dyDescent="0.25">
      <c r="A21" s="11" t="s">
        <v>942</v>
      </c>
      <c r="B21" s="11" t="e">
        <f>VLOOKUP($A21,Gardiens!$B$2:$V$700,5,FALSE)</f>
        <v>#N/A</v>
      </c>
      <c r="C21" s="11" t="e">
        <f>VLOOKUP($A21,Gardiens!$B$2:$V$700,7,FALSE)</f>
        <v>#N/A</v>
      </c>
      <c r="D21" s="11" t="e">
        <f>VLOOKUP($A21,Gardiens!$B$2:$V$700,14,FALSE)</f>
        <v>#N/A</v>
      </c>
      <c r="E21" s="11" t="e">
        <f>VLOOKUP($A21,Gardiens!$B$2:$V$700,15,FALSE)</f>
        <v>#N/A</v>
      </c>
      <c r="F21" s="11" t="e">
        <f>VLOOKUP($A21,Gardiens!$B$2:$V$700,17,FALSE)</f>
        <v>#N/A</v>
      </c>
    </row>
    <row r="22" spans="1:6" x14ac:dyDescent="0.25">
      <c r="A22" s="11" t="s">
        <v>960</v>
      </c>
      <c r="B22" s="11" t="e">
        <f>VLOOKUP($A22,Gardiens!$B$2:$V$700,5,FALSE)</f>
        <v>#N/A</v>
      </c>
      <c r="C22" s="11" t="e">
        <f>VLOOKUP($A22,Gardiens!$B$2:$V$700,7,FALSE)</f>
        <v>#N/A</v>
      </c>
      <c r="D22" s="11" t="e">
        <f>VLOOKUP($A22,Gardiens!$B$2:$V$700,14,FALSE)</f>
        <v>#N/A</v>
      </c>
      <c r="E22" s="11" t="e">
        <f>VLOOKUP($A22,Gardiens!$B$2:$V$700,15,FALSE)</f>
        <v>#N/A</v>
      </c>
      <c r="F22" s="11" t="e">
        <f>VLOOKUP($A22,Gardiens!$B$2:$V$700,17,FALSE)</f>
        <v>#N/A</v>
      </c>
    </row>
    <row r="23" spans="1:6" x14ac:dyDescent="0.25">
      <c r="A23" s="11" t="s">
        <v>935</v>
      </c>
      <c r="B23" s="11" t="e">
        <f>VLOOKUP($A23,Gardiens!$B$2:$V$700,5,FALSE)</f>
        <v>#N/A</v>
      </c>
      <c r="C23" s="11" t="e">
        <f>VLOOKUP($A23,Gardiens!$B$2:$V$700,7,FALSE)</f>
        <v>#N/A</v>
      </c>
      <c r="D23" s="11" t="e">
        <f>VLOOKUP($A23,Gardiens!$B$2:$V$700,14,FALSE)</f>
        <v>#N/A</v>
      </c>
      <c r="E23" s="11" t="e">
        <f>VLOOKUP($A23,Gardiens!$B$2:$V$700,15,FALSE)</f>
        <v>#N/A</v>
      </c>
      <c r="F23" s="11" t="e">
        <f>VLOOKUP($A23,Gardiens!$B$2:$V$700,17,FALSE)</f>
        <v>#N/A</v>
      </c>
    </row>
    <row r="24" spans="1:6" x14ac:dyDescent="0.25">
      <c r="A24" s="11" t="s">
        <v>968</v>
      </c>
      <c r="B24" s="11" t="e">
        <f>VLOOKUP($A24,Gardiens!$B$2:$V$700,5,FALSE)</f>
        <v>#N/A</v>
      </c>
      <c r="C24" s="11" t="e">
        <f>VLOOKUP($A24,Gardiens!$B$2:$V$700,7,FALSE)</f>
        <v>#N/A</v>
      </c>
      <c r="D24" s="11" t="e">
        <f>VLOOKUP($A24,Gardiens!$B$2:$V$700,14,FALSE)</f>
        <v>#N/A</v>
      </c>
      <c r="E24" s="11" t="e">
        <f>VLOOKUP($A24,Gardiens!$B$2:$V$700,15,FALSE)</f>
        <v>#N/A</v>
      </c>
      <c r="F24" s="11" t="e">
        <f>VLOOKUP($A24,Gardiens!$B$2:$V$700,17,FALSE)</f>
        <v>#N/A</v>
      </c>
    </row>
    <row r="25" spans="1:6" x14ac:dyDescent="0.25">
      <c r="A25" s="11" t="s">
        <v>977</v>
      </c>
      <c r="B25" s="11" t="e">
        <f>VLOOKUP($A25,Gardiens!$B$2:$V$700,5,FALSE)</f>
        <v>#N/A</v>
      </c>
      <c r="C25" s="11" t="e">
        <f>VLOOKUP($A25,Gardiens!$B$2:$V$700,7,FALSE)</f>
        <v>#N/A</v>
      </c>
      <c r="D25" s="11" t="e">
        <f>VLOOKUP($A25,Gardiens!$B$2:$V$700,14,FALSE)</f>
        <v>#N/A</v>
      </c>
      <c r="E25" s="11" t="e">
        <f>VLOOKUP($A25,Gardiens!$B$2:$V$700,15,FALSE)</f>
        <v>#N/A</v>
      </c>
      <c r="F25" s="11" t="e">
        <f>VLOOKUP($A25,Gardiens!$B$2:$V$700,17,FALSE)</f>
        <v>#N/A</v>
      </c>
    </row>
    <row r="26" spans="1:6" x14ac:dyDescent="0.25">
      <c r="A26" s="11" t="s">
        <v>922</v>
      </c>
      <c r="B26" s="11" t="e">
        <f>VLOOKUP($A26,Gardiens!$B$2:$V$700,5,FALSE)</f>
        <v>#N/A</v>
      </c>
      <c r="C26" s="11" t="e">
        <f>VLOOKUP($A26,Gardiens!$B$2:$V$700,7,FALSE)</f>
        <v>#N/A</v>
      </c>
      <c r="D26" s="11" t="e">
        <f>VLOOKUP($A26,Gardiens!$B$2:$V$700,14,FALSE)</f>
        <v>#N/A</v>
      </c>
      <c r="E26" s="11" t="e">
        <f>VLOOKUP($A26,Gardiens!$B$2:$V$700,15,FALSE)</f>
        <v>#N/A</v>
      </c>
      <c r="F26" s="11" t="e">
        <f>VLOOKUP($A26,Gardiens!$B$2:$V$700,17,FALSE)</f>
        <v>#N/A</v>
      </c>
    </row>
    <row r="27" spans="1:6" x14ac:dyDescent="0.25">
      <c r="A27" s="11" t="s">
        <v>926</v>
      </c>
      <c r="B27" s="11" t="e">
        <f>VLOOKUP($A27,Gardiens!$B$2:$V$700,5,FALSE)</f>
        <v>#N/A</v>
      </c>
      <c r="C27" s="11" t="e">
        <f>VLOOKUP($A27,Gardiens!$B$2:$V$700,7,FALSE)</f>
        <v>#N/A</v>
      </c>
      <c r="D27" s="11" t="e">
        <f>VLOOKUP($A27,Gardiens!$B$2:$V$700,14,FALSE)</f>
        <v>#N/A</v>
      </c>
      <c r="E27" s="11" t="e">
        <f>VLOOKUP($A27,Gardiens!$B$2:$V$700,15,FALSE)</f>
        <v>#N/A</v>
      </c>
      <c r="F27" s="11" t="e">
        <f>VLOOKUP($A27,Gardiens!$B$2:$V$700,17,FALSE)</f>
        <v>#N/A</v>
      </c>
    </row>
    <row r="28" spans="1:6" x14ac:dyDescent="0.25">
      <c r="A28" s="11" t="s">
        <v>951</v>
      </c>
      <c r="B28" s="11" t="e">
        <f>VLOOKUP($A28,Gardiens!$B$2:$V$700,5,FALSE)</f>
        <v>#N/A</v>
      </c>
      <c r="C28" s="11" t="e">
        <f>VLOOKUP($A28,Gardiens!$B$2:$V$700,7,FALSE)</f>
        <v>#N/A</v>
      </c>
      <c r="D28" s="11" t="e">
        <f>VLOOKUP($A28,Gardiens!$B$2:$V$700,14,FALSE)</f>
        <v>#N/A</v>
      </c>
      <c r="E28" s="11" t="e">
        <f>VLOOKUP($A28,Gardiens!$B$2:$V$700,15,FALSE)</f>
        <v>#N/A</v>
      </c>
      <c r="F28" s="11" t="e">
        <f>VLOOKUP($A28,Gardiens!$B$2:$V$700,17,FALSE)</f>
        <v>#N/A</v>
      </c>
    </row>
    <row r="29" spans="1:6" x14ac:dyDescent="0.25">
      <c r="A29" s="11" t="s">
        <v>959</v>
      </c>
      <c r="B29" s="11" t="e">
        <f>VLOOKUP($A29,Gardiens!$B$2:$V$700,5,FALSE)</f>
        <v>#N/A</v>
      </c>
      <c r="C29" s="11" t="e">
        <f>VLOOKUP($A29,Gardiens!$B$2:$V$700,7,FALSE)</f>
        <v>#N/A</v>
      </c>
      <c r="D29" s="11" t="e">
        <f>VLOOKUP($A29,Gardiens!$B$2:$V$700,14,FALSE)</f>
        <v>#N/A</v>
      </c>
      <c r="E29" s="11" t="e">
        <f>VLOOKUP($A29,Gardiens!$B$2:$V$700,15,FALSE)</f>
        <v>#N/A</v>
      </c>
      <c r="F29" s="11" t="e">
        <f>VLOOKUP($A29,Gardiens!$B$2:$V$700,17,FALSE)</f>
        <v>#N/A</v>
      </c>
    </row>
    <row r="30" spans="1:6" x14ac:dyDescent="0.25">
      <c r="A30" s="11" t="s">
        <v>970</v>
      </c>
      <c r="B30" s="11" t="e">
        <f>VLOOKUP($A30,Gardiens!$B$2:$V$700,5,FALSE)</f>
        <v>#N/A</v>
      </c>
      <c r="C30" s="11" t="e">
        <f>VLOOKUP($A30,Gardiens!$B$2:$V$700,7,FALSE)</f>
        <v>#N/A</v>
      </c>
      <c r="D30" s="11" t="e">
        <f>VLOOKUP($A30,Gardiens!$B$2:$V$700,14,FALSE)</f>
        <v>#N/A</v>
      </c>
      <c r="E30" s="11" t="e">
        <f>VLOOKUP($A30,Gardiens!$B$2:$V$700,15,FALSE)</f>
        <v>#N/A</v>
      </c>
      <c r="F30" s="11" t="e">
        <f>VLOOKUP($A30,Gardiens!$B$2:$V$700,17,FALSE)</f>
        <v>#N/A</v>
      </c>
    </row>
    <row r="31" spans="1:6" x14ac:dyDescent="0.25">
      <c r="A31" s="11" t="s">
        <v>988</v>
      </c>
      <c r="B31" s="11" t="e">
        <f>VLOOKUP($A31,Gardiens!$B$2:$V$700,5,FALSE)</f>
        <v>#N/A</v>
      </c>
      <c r="C31" s="11" t="e">
        <f>VLOOKUP($A31,Gardiens!$B$2:$V$700,7,FALSE)</f>
        <v>#N/A</v>
      </c>
      <c r="D31" s="11" t="e">
        <f>VLOOKUP($A31,Gardiens!$B$2:$V$700,14,FALSE)</f>
        <v>#N/A</v>
      </c>
      <c r="E31" s="11" t="e">
        <f>VLOOKUP($A31,Gardiens!$B$2:$V$700,15,FALSE)</f>
        <v>#N/A</v>
      </c>
      <c r="F31" s="11" t="e">
        <f>VLOOKUP($A31,Gardiens!$B$2:$V$700,17,FALSE)</f>
        <v>#N/A</v>
      </c>
    </row>
    <row r="32" spans="1:6" x14ac:dyDescent="0.25">
      <c r="A32" s="11" t="s">
        <v>950</v>
      </c>
      <c r="B32" s="11" t="e">
        <f>VLOOKUP($A32,Gardiens!$B$2:$V$700,5,FALSE)</f>
        <v>#N/A</v>
      </c>
      <c r="C32" s="11" t="e">
        <f>VLOOKUP($A32,Gardiens!$B$2:$V$700,7,FALSE)</f>
        <v>#N/A</v>
      </c>
      <c r="D32" s="11" t="e">
        <f>VLOOKUP($A32,Gardiens!$B$2:$V$700,14,FALSE)</f>
        <v>#N/A</v>
      </c>
      <c r="E32" s="11" t="e">
        <f>VLOOKUP($A32,Gardiens!$B$2:$V$700,15,FALSE)</f>
        <v>#N/A</v>
      </c>
      <c r="F32" s="11" t="e">
        <f>VLOOKUP($A32,Gardiens!$B$2:$V$700,17,FALSE)</f>
        <v>#N/A</v>
      </c>
    </row>
    <row r="33" spans="1:6" x14ac:dyDescent="0.25">
      <c r="A33" s="11" t="s">
        <v>967</v>
      </c>
      <c r="B33" s="11" t="e">
        <f>VLOOKUP($A33,Gardiens!$B$2:$V$700,5,FALSE)</f>
        <v>#N/A</v>
      </c>
      <c r="C33" s="11" t="e">
        <f>VLOOKUP($A33,Gardiens!$B$2:$V$700,7,FALSE)</f>
        <v>#N/A</v>
      </c>
      <c r="D33" s="11" t="e">
        <f>VLOOKUP($A33,Gardiens!$B$2:$V$700,14,FALSE)</f>
        <v>#N/A</v>
      </c>
      <c r="E33" s="11" t="e">
        <f>VLOOKUP($A33,Gardiens!$B$2:$V$700,15,FALSE)</f>
        <v>#N/A</v>
      </c>
      <c r="F33" s="11" t="e">
        <f>VLOOKUP($A33,Gardiens!$B$2:$V$700,17,FALSE)</f>
        <v>#N/A</v>
      </c>
    </row>
    <row r="34" spans="1:6" x14ac:dyDescent="0.25">
      <c r="A34" s="11" t="s">
        <v>975</v>
      </c>
      <c r="B34" s="11" t="e">
        <f>VLOOKUP($A34,Gardiens!$B$2:$V$700,5,FALSE)</f>
        <v>#N/A</v>
      </c>
      <c r="C34" s="11" t="e">
        <f>VLOOKUP($A34,Gardiens!$B$2:$V$700,7,FALSE)</f>
        <v>#N/A</v>
      </c>
      <c r="D34" s="11" t="e">
        <f>VLOOKUP($A34,Gardiens!$B$2:$V$700,14,FALSE)</f>
        <v>#N/A</v>
      </c>
      <c r="E34" s="11" t="e">
        <f>VLOOKUP($A34,Gardiens!$B$2:$V$700,15,FALSE)</f>
        <v>#N/A</v>
      </c>
      <c r="F34" s="11" t="e">
        <f>VLOOKUP($A34,Gardiens!$B$2:$V$700,17,FALSE)</f>
        <v>#N/A</v>
      </c>
    </row>
    <row r="35" spans="1:6" x14ac:dyDescent="0.25">
      <c r="A35" s="11" t="s">
        <v>949</v>
      </c>
      <c r="B35" s="11" t="e">
        <f>VLOOKUP($A35,Gardiens!$B$2:$V$700,5,FALSE)</f>
        <v>#N/A</v>
      </c>
      <c r="C35" s="11" t="e">
        <f>VLOOKUP($A35,Gardiens!$B$2:$V$700,7,FALSE)</f>
        <v>#N/A</v>
      </c>
      <c r="D35" s="11" t="e">
        <f>VLOOKUP($A35,Gardiens!$B$2:$V$700,14,FALSE)</f>
        <v>#N/A</v>
      </c>
      <c r="E35" s="11" t="e">
        <f>VLOOKUP($A35,Gardiens!$B$2:$V$700,15,FALSE)</f>
        <v>#N/A</v>
      </c>
      <c r="F35" s="11" t="e">
        <f>VLOOKUP($A35,Gardiens!$B$2:$V$700,17,FALSE)</f>
        <v>#N/A</v>
      </c>
    </row>
    <row r="36" spans="1:6" x14ac:dyDescent="0.25">
      <c r="A36" s="11" t="s">
        <v>952</v>
      </c>
      <c r="B36" s="11" t="e">
        <f>VLOOKUP($A36,Gardiens!$B$2:$V$700,5,FALSE)</f>
        <v>#N/A</v>
      </c>
      <c r="C36" s="11" t="e">
        <f>VLOOKUP($A36,Gardiens!$B$2:$V$700,7,FALSE)</f>
        <v>#N/A</v>
      </c>
      <c r="D36" s="11" t="e">
        <f>VLOOKUP($A36,Gardiens!$B$2:$V$700,14,FALSE)</f>
        <v>#N/A</v>
      </c>
      <c r="E36" s="11" t="e">
        <f>VLOOKUP($A36,Gardiens!$B$2:$V$700,15,FALSE)</f>
        <v>#N/A</v>
      </c>
      <c r="F36" s="11" t="e">
        <f>VLOOKUP($A36,Gardiens!$B$2:$V$700,17,FALSE)</f>
        <v>#N/A</v>
      </c>
    </row>
    <row r="37" spans="1:6" x14ac:dyDescent="0.25">
      <c r="A37" s="11" t="s">
        <v>987</v>
      </c>
      <c r="B37" s="11" t="e">
        <f>VLOOKUP($A37,Gardiens!$B$2:$V$700,5,FALSE)</f>
        <v>#N/A</v>
      </c>
      <c r="C37" s="11" t="e">
        <f>VLOOKUP($A37,Gardiens!$B$2:$V$700,7,FALSE)</f>
        <v>#N/A</v>
      </c>
      <c r="D37" s="11" t="e">
        <f>VLOOKUP($A37,Gardiens!$B$2:$V$700,14,FALSE)</f>
        <v>#N/A</v>
      </c>
      <c r="E37" s="11" t="e">
        <f>VLOOKUP($A37,Gardiens!$B$2:$V$700,15,FALSE)</f>
        <v>#N/A</v>
      </c>
      <c r="F37" s="11" t="e">
        <f>VLOOKUP($A37,Gardiens!$B$2:$V$700,17,FALSE)</f>
        <v>#N/A</v>
      </c>
    </row>
    <row r="38" spans="1:6" x14ac:dyDescent="0.25">
      <c r="A38" s="11" t="s">
        <v>923</v>
      </c>
      <c r="B38" s="11" t="e">
        <f>VLOOKUP($A38,Gardiens!$B$2:$V$700,5,FALSE)</f>
        <v>#N/A</v>
      </c>
      <c r="C38" s="11" t="e">
        <f>VLOOKUP($A38,Gardiens!$B$2:$V$700,7,FALSE)</f>
        <v>#N/A</v>
      </c>
      <c r="D38" s="11" t="e">
        <f>VLOOKUP($A38,Gardiens!$B$2:$V$700,14,FALSE)</f>
        <v>#N/A</v>
      </c>
      <c r="E38" s="11" t="e">
        <f>VLOOKUP($A38,Gardiens!$B$2:$V$700,15,FALSE)</f>
        <v>#N/A</v>
      </c>
      <c r="F38" s="11" t="e">
        <f>VLOOKUP($A38,Gardiens!$B$2:$V$700,17,FALSE)</f>
        <v>#N/A</v>
      </c>
    </row>
    <row r="39" spans="1:6" x14ac:dyDescent="0.25">
      <c r="A39" s="11" t="s">
        <v>931</v>
      </c>
      <c r="B39" s="11" t="e">
        <f>VLOOKUP($A39,Gardiens!$B$2:$V$700,5,FALSE)</f>
        <v>#N/A</v>
      </c>
      <c r="C39" s="11" t="e">
        <f>VLOOKUP($A39,Gardiens!$B$2:$V$700,7,FALSE)</f>
        <v>#N/A</v>
      </c>
      <c r="D39" s="11" t="e">
        <f>VLOOKUP($A39,Gardiens!$B$2:$V$700,14,FALSE)</f>
        <v>#N/A</v>
      </c>
      <c r="E39" s="11" t="e">
        <f>VLOOKUP($A39,Gardiens!$B$2:$V$700,15,FALSE)</f>
        <v>#N/A</v>
      </c>
      <c r="F39" s="11" t="e">
        <f>VLOOKUP($A39,Gardiens!$B$2:$V$700,17,FALSE)</f>
        <v>#N/A</v>
      </c>
    </row>
    <row r="40" spans="1:6" x14ac:dyDescent="0.25">
      <c r="A40" s="11" t="s">
        <v>963</v>
      </c>
      <c r="B40" s="11" t="e">
        <f>VLOOKUP($A40,Gardiens!$B$2:$V$700,5,FALSE)</f>
        <v>#N/A</v>
      </c>
      <c r="C40" s="11" t="e">
        <f>VLOOKUP($A40,Gardiens!$B$2:$V$700,7,FALSE)</f>
        <v>#N/A</v>
      </c>
      <c r="D40" s="11" t="e">
        <f>VLOOKUP($A40,Gardiens!$B$2:$V$700,14,FALSE)</f>
        <v>#N/A</v>
      </c>
      <c r="E40" s="11" t="e">
        <f>VLOOKUP($A40,Gardiens!$B$2:$V$700,15,FALSE)</f>
        <v>#N/A</v>
      </c>
      <c r="F40" s="11" t="e">
        <f>VLOOKUP($A40,Gardiens!$B$2:$V$700,17,FALSE)</f>
        <v>#N/A</v>
      </c>
    </row>
    <row r="41" spans="1:6" x14ac:dyDescent="0.25">
      <c r="A41" s="11" t="s">
        <v>921</v>
      </c>
      <c r="B41" s="11" t="e">
        <f>VLOOKUP($A41,Gardiens!$B$2:$V$700,5,FALSE)</f>
        <v>#N/A</v>
      </c>
      <c r="C41" s="11" t="e">
        <f>VLOOKUP($A41,Gardiens!$B$2:$V$700,7,FALSE)</f>
        <v>#N/A</v>
      </c>
      <c r="D41" s="11" t="e">
        <f>VLOOKUP($A41,Gardiens!$B$2:$V$700,14,FALSE)</f>
        <v>#N/A</v>
      </c>
      <c r="E41" s="11" t="e">
        <f>VLOOKUP($A41,Gardiens!$B$2:$V$700,15,FALSE)</f>
        <v>#N/A</v>
      </c>
      <c r="F41" s="11" t="e">
        <f>VLOOKUP($A41,Gardiens!$B$2:$V$700,17,FALSE)</f>
        <v>#N/A</v>
      </c>
    </row>
    <row r="42" spans="1:6" x14ac:dyDescent="0.25">
      <c r="A42" s="11" t="s">
        <v>948</v>
      </c>
      <c r="B42" s="11" t="e">
        <f>VLOOKUP($A42,Gardiens!$B$2:$V$700,5,FALSE)</f>
        <v>#N/A</v>
      </c>
      <c r="C42" s="11" t="e">
        <f>VLOOKUP($A42,Gardiens!$B$2:$V$700,7,FALSE)</f>
        <v>#N/A</v>
      </c>
      <c r="D42" s="11" t="e">
        <f>VLOOKUP($A42,Gardiens!$B$2:$V$700,14,FALSE)</f>
        <v>#N/A</v>
      </c>
      <c r="E42" s="11" t="e">
        <f>VLOOKUP($A42,Gardiens!$B$2:$V$700,15,FALSE)</f>
        <v>#N/A</v>
      </c>
      <c r="F42" s="11" t="e">
        <f>VLOOKUP($A42,Gardiens!$B$2:$V$700,17,FALSE)</f>
        <v>#N/A</v>
      </c>
    </row>
    <row r="43" spans="1:6" x14ac:dyDescent="0.25">
      <c r="A43" s="11" t="s">
        <v>974</v>
      </c>
      <c r="B43" s="11" t="e">
        <f>VLOOKUP($A43,Gardiens!$B$2:$V$700,5,FALSE)</f>
        <v>#N/A</v>
      </c>
      <c r="C43" s="11" t="e">
        <f>VLOOKUP($A43,Gardiens!$B$2:$V$700,7,FALSE)</f>
        <v>#N/A</v>
      </c>
      <c r="D43" s="11" t="e">
        <f>VLOOKUP($A43,Gardiens!$B$2:$V$700,14,FALSE)</f>
        <v>#N/A</v>
      </c>
      <c r="E43" s="11" t="e">
        <f>VLOOKUP($A43,Gardiens!$B$2:$V$700,15,FALSE)</f>
        <v>#N/A</v>
      </c>
      <c r="F43" s="11" t="e">
        <f>VLOOKUP($A43,Gardiens!$B$2:$V$700,17,FALSE)</f>
        <v>#N/A</v>
      </c>
    </row>
    <row r="44" spans="1:6" x14ac:dyDescent="0.25">
      <c r="A44" s="11" t="s">
        <v>937</v>
      </c>
      <c r="B44" s="11" t="e">
        <f>VLOOKUP($A44,Gardiens!$B$2:$V$700,5,FALSE)</f>
        <v>#N/A</v>
      </c>
      <c r="C44" s="11" t="e">
        <f>VLOOKUP($A44,Gardiens!$B$2:$V$700,7,FALSE)</f>
        <v>#N/A</v>
      </c>
      <c r="D44" s="11" t="e">
        <f>VLOOKUP($A44,Gardiens!$B$2:$V$700,14,FALSE)</f>
        <v>#N/A</v>
      </c>
      <c r="E44" s="11" t="e">
        <f>VLOOKUP($A44,Gardiens!$B$2:$V$700,15,FALSE)</f>
        <v>#N/A</v>
      </c>
      <c r="F44" s="11" t="e">
        <f>VLOOKUP($A44,Gardiens!$B$2:$V$700,17,FALSE)</f>
        <v>#N/A</v>
      </c>
    </row>
    <row r="45" spans="1:6" x14ac:dyDescent="0.25">
      <c r="A45" s="11" t="s">
        <v>947</v>
      </c>
      <c r="B45" s="11" t="e">
        <f>VLOOKUP($A45,Gardiens!$B$2:$V$700,5,FALSE)</f>
        <v>#N/A</v>
      </c>
      <c r="C45" s="11" t="e">
        <f>VLOOKUP($A45,Gardiens!$B$2:$V$700,7,FALSE)</f>
        <v>#N/A</v>
      </c>
      <c r="D45" s="11" t="e">
        <f>VLOOKUP($A45,Gardiens!$B$2:$V$700,14,FALSE)</f>
        <v>#N/A</v>
      </c>
      <c r="E45" s="11" t="e">
        <f>VLOOKUP($A45,Gardiens!$B$2:$V$700,15,FALSE)</f>
        <v>#N/A</v>
      </c>
      <c r="F45" s="11" t="e">
        <f>VLOOKUP($A45,Gardiens!$B$2:$V$700,17,FALSE)</f>
        <v>#N/A</v>
      </c>
    </row>
    <row r="46" spans="1:6" x14ac:dyDescent="0.25">
      <c r="A46" s="11" t="s">
        <v>924</v>
      </c>
      <c r="B46" s="11" t="e">
        <f>VLOOKUP($A46,Gardiens!$B$2:$V$700,5,FALSE)</f>
        <v>#N/A</v>
      </c>
      <c r="C46" s="11" t="e">
        <f>VLOOKUP($A46,Gardiens!$B$2:$V$700,7,FALSE)</f>
        <v>#N/A</v>
      </c>
      <c r="D46" s="11" t="e">
        <f>VLOOKUP($A46,Gardiens!$B$2:$V$700,14,FALSE)</f>
        <v>#N/A</v>
      </c>
      <c r="E46" s="11" t="e">
        <f>VLOOKUP($A46,Gardiens!$B$2:$V$700,15,FALSE)</f>
        <v>#N/A</v>
      </c>
      <c r="F46" s="11" t="e">
        <f>VLOOKUP($A46,Gardiens!$B$2:$V$700,17,FALSE)</f>
        <v>#N/A</v>
      </c>
    </row>
    <row r="47" spans="1:6" x14ac:dyDescent="0.25">
      <c r="A47" s="11" t="s">
        <v>925</v>
      </c>
      <c r="B47" s="11" t="e">
        <f>VLOOKUP($A47,Gardiens!$B$2:$V$700,5,FALSE)</f>
        <v>#N/A</v>
      </c>
      <c r="C47" s="11" t="e">
        <f>VLOOKUP($A47,Gardiens!$B$2:$V$700,7,FALSE)</f>
        <v>#N/A</v>
      </c>
      <c r="D47" s="11" t="e">
        <f>VLOOKUP($A47,Gardiens!$B$2:$V$700,14,FALSE)</f>
        <v>#N/A</v>
      </c>
      <c r="E47" s="11" t="e">
        <f>VLOOKUP($A47,Gardiens!$B$2:$V$700,15,FALSE)</f>
        <v>#N/A</v>
      </c>
      <c r="F47" s="11" t="e">
        <f>VLOOKUP($A47,Gardiens!$B$2:$V$700,17,FALSE)</f>
        <v>#N/A</v>
      </c>
    </row>
    <row r="48" spans="1:6" x14ac:dyDescent="0.25">
      <c r="A48" s="11" t="s">
        <v>957</v>
      </c>
      <c r="B48" s="11" t="e">
        <f>VLOOKUP($A48,Gardiens!$B$2:$V$700,5,FALSE)</f>
        <v>#N/A</v>
      </c>
      <c r="C48" s="11" t="e">
        <f>VLOOKUP($A48,Gardiens!$B$2:$V$700,7,FALSE)</f>
        <v>#N/A</v>
      </c>
      <c r="D48" s="11" t="e">
        <f>VLOOKUP($A48,Gardiens!$B$2:$V$700,14,FALSE)</f>
        <v>#N/A</v>
      </c>
      <c r="E48" s="11" t="e">
        <f>VLOOKUP($A48,Gardiens!$B$2:$V$700,15,FALSE)</f>
        <v>#N/A</v>
      </c>
      <c r="F48" s="11" t="e">
        <f>VLOOKUP($A48,Gardiens!$B$2:$V$700,17,FALSE)</f>
        <v>#N/A</v>
      </c>
    </row>
    <row r="49" spans="1:6" x14ac:dyDescent="0.25">
      <c r="A49" s="11" t="s">
        <v>976</v>
      </c>
      <c r="B49" s="11" t="e">
        <f>VLOOKUP($A49,Gardiens!$B$2:$V$700,5,FALSE)</f>
        <v>#N/A</v>
      </c>
      <c r="C49" s="11" t="e">
        <f>VLOOKUP($A49,Gardiens!$B$2:$V$700,7,FALSE)</f>
        <v>#N/A</v>
      </c>
      <c r="D49" s="11" t="e">
        <f>VLOOKUP($A49,Gardiens!$B$2:$V$700,14,FALSE)</f>
        <v>#N/A</v>
      </c>
      <c r="E49" s="11" t="e">
        <f>VLOOKUP($A49,Gardiens!$B$2:$V$700,15,FALSE)</f>
        <v>#N/A</v>
      </c>
      <c r="F49" s="11" t="e">
        <f>VLOOKUP($A49,Gardiens!$B$2:$V$700,17,FALSE)</f>
        <v>#N/A</v>
      </c>
    </row>
    <row r="50" spans="1:6" x14ac:dyDescent="0.25">
      <c r="A50" s="11" t="s">
        <v>986</v>
      </c>
      <c r="B50" s="11" t="e">
        <f>VLOOKUP($A50,Gardiens!$B$2:$V$700,5,FALSE)</f>
        <v>#N/A</v>
      </c>
      <c r="C50" s="11" t="e">
        <f>VLOOKUP($A50,Gardiens!$B$2:$V$700,7,FALSE)</f>
        <v>#N/A</v>
      </c>
      <c r="D50" s="11" t="e">
        <f>VLOOKUP($A50,Gardiens!$B$2:$V$700,14,FALSE)</f>
        <v>#N/A</v>
      </c>
      <c r="E50" s="11" t="e">
        <f>VLOOKUP($A50,Gardiens!$B$2:$V$700,15,FALSE)</f>
        <v>#N/A</v>
      </c>
      <c r="F50" s="11" t="e">
        <f>VLOOKUP($A50,Gardiens!$B$2:$V$700,17,FALSE)</f>
        <v>#N/A</v>
      </c>
    </row>
    <row r="51" spans="1:6" x14ac:dyDescent="0.25">
      <c r="A51" s="11" t="s">
        <v>929</v>
      </c>
      <c r="B51" s="11" t="e">
        <f>VLOOKUP($A51,Gardiens!$B$2:$V$700,5,FALSE)</f>
        <v>#N/A</v>
      </c>
      <c r="C51" s="11" t="e">
        <f>VLOOKUP($A51,Gardiens!$B$2:$V$700,7,FALSE)</f>
        <v>#N/A</v>
      </c>
      <c r="D51" s="11" t="e">
        <f>VLOOKUP($A51,Gardiens!$B$2:$V$700,14,FALSE)</f>
        <v>#N/A</v>
      </c>
      <c r="E51" s="11" t="e">
        <f>VLOOKUP($A51,Gardiens!$B$2:$V$700,15,FALSE)</f>
        <v>#N/A</v>
      </c>
      <c r="F51" s="11" t="e">
        <f>VLOOKUP($A51,Gardiens!$B$2:$V$700,17,FALSE)</f>
        <v>#N/A</v>
      </c>
    </row>
    <row r="52" spans="1:6" x14ac:dyDescent="0.25">
      <c r="A52" s="11" t="s">
        <v>961</v>
      </c>
      <c r="B52" s="11" t="e">
        <f>VLOOKUP($A52,Gardiens!$B$2:$V$700,5,FALSE)</f>
        <v>#N/A</v>
      </c>
      <c r="C52" s="11" t="e">
        <f>VLOOKUP($A52,Gardiens!$B$2:$V$700,7,FALSE)</f>
        <v>#N/A</v>
      </c>
      <c r="D52" s="11" t="e">
        <f>VLOOKUP($A52,Gardiens!$B$2:$V$700,14,FALSE)</f>
        <v>#N/A</v>
      </c>
      <c r="E52" s="11" t="e">
        <f>VLOOKUP($A52,Gardiens!$B$2:$V$700,15,FALSE)</f>
        <v>#N/A</v>
      </c>
      <c r="F52" s="11" t="e">
        <f>VLOOKUP($A52,Gardiens!$B$2:$V$700,17,FALSE)</f>
        <v>#N/A</v>
      </c>
    </row>
    <row r="53" spans="1:6" x14ac:dyDescent="0.25">
      <c r="A53" s="11" t="s">
        <v>954</v>
      </c>
      <c r="B53" s="11" t="e">
        <f>VLOOKUP($A53,Gardiens!$B$2:$V$700,5,FALSE)</f>
        <v>#N/A</v>
      </c>
      <c r="C53" s="11" t="e">
        <f>VLOOKUP($A53,Gardiens!$B$2:$V$700,7,FALSE)</f>
        <v>#N/A</v>
      </c>
      <c r="D53" s="11" t="e">
        <f>VLOOKUP($A53,Gardiens!$B$2:$V$700,14,FALSE)</f>
        <v>#N/A</v>
      </c>
      <c r="E53" s="11" t="e">
        <f>VLOOKUP($A53,Gardiens!$B$2:$V$700,15,FALSE)</f>
        <v>#N/A</v>
      </c>
      <c r="F53" s="11" t="e">
        <f>VLOOKUP($A53,Gardiens!$B$2:$V$700,17,FALSE)</f>
        <v>#N/A</v>
      </c>
    </row>
    <row r="54" spans="1:6" x14ac:dyDescent="0.25">
      <c r="A54" s="11" t="s">
        <v>944</v>
      </c>
      <c r="B54" s="11" t="e">
        <f>VLOOKUP($A54,Gardiens!$B$2:$V$700,5,FALSE)</f>
        <v>#N/A</v>
      </c>
      <c r="C54" s="11" t="e">
        <f>VLOOKUP($A54,Gardiens!$B$2:$V$700,7,FALSE)</f>
        <v>#N/A</v>
      </c>
      <c r="D54" s="11" t="e">
        <f>VLOOKUP($A54,Gardiens!$B$2:$V$700,14,FALSE)</f>
        <v>#N/A</v>
      </c>
      <c r="E54" s="11" t="e">
        <f>VLOOKUP($A54,Gardiens!$B$2:$V$700,15,FALSE)</f>
        <v>#N/A</v>
      </c>
      <c r="F54" s="11" t="e">
        <f>VLOOKUP($A54,Gardiens!$B$2:$V$700,17,FALSE)</f>
        <v>#N/A</v>
      </c>
    </row>
    <row r="55" spans="1:6" x14ac:dyDescent="0.25">
      <c r="A55" s="11" t="s">
        <v>955</v>
      </c>
      <c r="B55" s="11" t="e">
        <f>VLOOKUP($A55,Gardiens!$B$2:$V$700,5,FALSE)</f>
        <v>#N/A</v>
      </c>
      <c r="C55" s="11" t="e">
        <f>VLOOKUP($A55,Gardiens!$B$2:$V$700,7,FALSE)</f>
        <v>#N/A</v>
      </c>
      <c r="D55" s="11" t="e">
        <f>VLOOKUP($A55,Gardiens!$B$2:$V$700,14,FALSE)</f>
        <v>#N/A</v>
      </c>
      <c r="E55" s="11" t="e">
        <f>VLOOKUP($A55,Gardiens!$B$2:$V$700,15,FALSE)</f>
        <v>#N/A</v>
      </c>
      <c r="F55" s="11" t="e">
        <f>VLOOKUP($A55,Gardiens!$B$2:$V$700,17,FALSE)</f>
        <v>#N/A</v>
      </c>
    </row>
    <row r="56" spans="1:6" x14ac:dyDescent="0.25">
      <c r="A56" s="11" t="s">
        <v>973</v>
      </c>
      <c r="B56" s="11" t="e">
        <f>VLOOKUP($A56,Gardiens!$B$2:$V$700,5,FALSE)</f>
        <v>#N/A</v>
      </c>
      <c r="C56" s="11" t="e">
        <f>VLOOKUP($A56,Gardiens!$B$2:$V$700,7,FALSE)</f>
        <v>#N/A</v>
      </c>
      <c r="D56" s="11" t="e">
        <f>VLOOKUP($A56,Gardiens!$B$2:$V$700,14,FALSE)</f>
        <v>#N/A</v>
      </c>
      <c r="E56" s="11" t="e">
        <f>VLOOKUP($A56,Gardiens!$B$2:$V$700,15,FALSE)</f>
        <v>#N/A</v>
      </c>
      <c r="F56" s="11" t="e">
        <f>VLOOKUP($A56,Gardiens!$B$2:$V$700,17,FALSE)</f>
        <v>#N/A</v>
      </c>
    </row>
    <row r="57" spans="1:6" x14ac:dyDescent="0.25">
      <c r="A57" s="11" t="s">
        <v>985</v>
      </c>
      <c r="B57" s="11" t="e">
        <f>VLOOKUP($A57,Gardiens!$B$2:$V$700,5,FALSE)</f>
        <v>#N/A</v>
      </c>
      <c r="C57" s="11" t="e">
        <f>VLOOKUP($A57,Gardiens!$B$2:$V$700,7,FALSE)</f>
        <v>#N/A</v>
      </c>
      <c r="D57" s="11" t="e">
        <f>VLOOKUP($A57,Gardiens!$B$2:$V$700,14,FALSE)</f>
        <v>#N/A</v>
      </c>
      <c r="E57" s="11" t="e">
        <f>VLOOKUP($A57,Gardiens!$B$2:$V$700,15,FALSE)</f>
        <v>#N/A</v>
      </c>
      <c r="F57" s="11" t="e">
        <f>VLOOKUP($A57,Gardiens!$B$2:$V$700,17,FALSE)</f>
        <v>#N/A</v>
      </c>
    </row>
    <row r="58" spans="1:6" x14ac:dyDescent="0.25">
      <c r="A58" s="11" t="s">
        <v>956</v>
      </c>
      <c r="B58" s="11" t="e">
        <f>VLOOKUP($A58,Gardiens!$B$2:$V$700,5,FALSE)</f>
        <v>#N/A</v>
      </c>
      <c r="C58" s="11" t="e">
        <f>VLOOKUP($A58,Gardiens!$B$2:$V$700,7,FALSE)</f>
        <v>#N/A</v>
      </c>
      <c r="D58" s="11" t="e">
        <f>VLOOKUP($A58,Gardiens!$B$2:$V$700,14,FALSE)</f>
        <v>#N/A</v>
      </c>
      <c r="E58" s="11" t="e">
        <f>VLOOKUP($A58,Gardiens!$B$2:$V$700,15,FALSE)</f>
        <v>#N/A</v>
      </c>
      <c r="F58" s="11" t="e">
        <f>VLOOKUP($A58,Gardiens!$B$2:$V$700,17,FALSE)</f>
        <v>#N/A</v>
      </c>
    </row>
    <row r="59" spans="1:6" x14ac:dyDescent="0.25">
      <c r="A59" s="11" t="s">
        <v>982</v>
      </c>
      <c r="B59" s="11" t="e">
        <f>VLOOKUP($A59,Gardiens!$B$2:$V$700,5,FALSE)</f>
        <v>#N/A</v>
      </c>
      <c r="C59" s="11" t="e">
        <f>VLOOKUP($A59,Gardiens!$B$2:$V$700,7,FALSE)</f>
        <v>#N/A</v>
      </c>
      <c r="D59" s="11" t="e">
        <f>VLOOKUP($A59,Gardiens!$B$2:$V$700,14,FALSE)</f>
        <v>#N/A</v>
      </c>
      <c r="E59" s="11" t="e">
        <f>VLOOKUP($A59,Gardiens!$B$2:$V$700,15,FALSE)</f>
        <v>#N/A</v>
      </c>
      <c r="F59" s="11" t="e">
        <f>VLOOKUP($A59,Gardiens!$B$2:$V$700,17,FALSE)</f>
        <v>#N/A</v>
      </c>
    </row>
    <row r="60" spans="1:6" x14ac:dyDescent="0.25">
      <c r="A60" s="11" t="s">
        <v>920</v>
      </c>
      <c r="B60" s="11" t="e">
        <f>VLOOKUP($A60,Gardiens!$B$2:$V$700,5,FALSE)</f>
        <v>#N/A</v>
      </c>
      <c r="C60" s="11" t="e">
        <f>VLOOKUP($A60,Gardiens!$B$2:$V$700,7,FALSE)</f>
        <v>#N/A</v>
      </c>
      <c r="D60" s="11" t="e">
        <f>VLOOKUP($A60,Gardiens!$B$2:$V$700,14,FALSE)</f>
        <v>#N/A</v>
      </c>
      <c r="E60" s="11" t="e">
        <f>VLOOKUP($A60,Gardiens!$B$2:$V$700,15,FALSE)</f>
        <v>#N/A</v>
      </c>
      <c r="F60" s="11" t="e">
        <f>VLOOKUP($A60,Gardiens!$B$2:$V$700,17,FALSE)</f>
        <v>#N/A</v>
      </c>
    </row>
    <row r="61" spans="1:6" x14ac:dyDescent="0.25">
      <c r="A61" s="11" t="s">
        <v>980</v>
      </c>
      <c r="B61" s="11" t="e">
        <f>VLOOKUP($A61,Gardiens!$B$2:$V$700,5,FALSE)</f>
        <v>#N/A</v>
      </c>
      <c r="C61" s="11" t="e">
        <f>VLOOKUP($A61,Gardiens!$B$2:$V$700,7,FALSE)</f>
        <v>#N/A</v>
      </c>
      <c r="D61" s="11" t="e">
        <f>VLOOKUP($A61,Gardiens!$B$2:$V$700,14,FALSE)</f>
        <v>#N/A</v>
      </c>
      <c r="E61" s="11" t="e">
        <f>VLOOKUP($A61,Gardiens!$B$2:$V$700,15,FALSE)</f>
        <v>#N/A</v>
      </c>
      <c r="F61" s="11" t="e">
        <f>VLOOKUP($A61,Gardiens!$B$2:$V$700,17,FALSE)</f>
        <v>#N/A</v>
      </c>
    </row>
    <row r="62" spans="1:6" x14ac:dyDescent="0.25">
      <c r="A62" s="11" t="s">
        <v>990</v>
      </c>
      <c r="B62" s="11" t="e">
        <f>VLOOKUP($A62,Gardiens!$B$2:$V$700,5,FALSE)</f>
        <v>#N/A</v>
      </c>
      <c r="C62" s="11" t="e">
        <f>VLOOKUP($A62,Gardiens!$B$2:$V$700,7,FALSE)</f>
        <v>#N/A</v>
      </c>
      <c r="D62" s="11" t="e">
        <f>VLOOKUP($A62,Gardiens!$B$2:$V$700,14,FALSE)</f>
        <v>#N/A</v>
      </c>
      <c r="E62" s="11" t="e">
        <f>VLOOKUP($A62,Gardiens!$B$2:$V$700,15,FALSE)</f>
        <v>#N/A</v>
      </c>
      <c r="F62" s="11" t="e">
        <f>VLOOKUP($A62,Gardiens!$B$2:$V$700,17,FALSE)</f>
        <v>#N/A</v>
      </c>
    </row>
    <row r="63" spans="1:6" x14ac:dyDescent="0.25">
      <c r="A63" s="11" t="s">
        <v>978</v>
      </c>
      <c r="B63" s="11" t="e">
        <f>VLOOKUP($A63,Gardiens!$B$2:$V$700,5,FALSE)</f>
        <v>#N/A</v>
      </c>
      <c r="C63" s="11" t="e">
        <f>VLOOKUP($A63,Gardiens!$B$2:$V$700,7,FALSE)</f>
        <v>#N/A</v>
      </c>
      <c r="D63" s="11" t="e">
        <f>VLOOKUP($A63,Gardiens!$B$2:$V$700,14,FALSE)</f>
        <v>#N/A</v>
      </c>
      <c r="E63" s="11" t="e">
        <f>VLOOKUP($A63,Gardiens!$B$2:$V$700,15,FALSE)</f>
        <v>#N/A</v>
      </c>
      <c r="F63" s="11" t="e">
        <f>VLOOKUP($A63,Gardiens!$B$2:$V$700,17,FALSE)</f>
        <v>#N/A</v>
      </c>
    </row>
    <row r="64" spans="1:6" x14ac:dyDescent="0.25">
      <c r="A64" s="11" t="s">
        <v>932</v>
      </c>
      <c r="B64" s="11" t="e">
        <f>VLOOKUP($A64,Gardiens!$B$2:$V$700,5,FALSE)</f>
        <v>#N/A</v>
      </c>
      <c r="C64" s="11" t="e">
        <f>VLOOKUP($A64,Gardiens!$B$2:$V$700,7,FALSE)</f>
        <v>#N/A</v>
      </c>
      <c r="D64" s="11" t="e">
        <f>VLOOKUP($A64,Gardiens!$B$2:$V$700,14,FALSE)</f>
        <v>#N/A</v>
      </c>
      <c r="E64" s="11" t="e">
        <f>VLOOKUP($A64,Gardiens!$B$2:$V$700,15,FALSE)</f>
        <v>#N/A</v>
      </c>
      <c r="F64" s="11" t="e">
        <f>VLOOKUP($A64,Gardiens!$B$2:$V$700,17,FALSE)</f>
        <v>#N/A</v>
      </c>
    </row>
    <row r="65" spans="1:6" x14ac:dyDescent="0.25">
      <c r="A65" s="11" t="s">
        <v>962</v>
      </c>
      <c r="B65" s="11" t="e">
        <f>VLOOKUP($A65,Gardiens!$B$2:$V$700,5,FALSE)</f>
        <v>#N/A</v>
      </c>
      <c r="C65" s="11" t="e">
        <f>VLOOKUP($A65,Gardiens!$B$2:$V$700,7,FALSE)</f>
        <v>#N/A</v>
      </c>
      <c r="D65" s="11" t="e">
        <f>VLOOKUP($A65,Gardiens!$B$2:$V$700,14,FALSE)</f>
        <v>#N/A</v>
      </c>
      <c r="E65" s="11" t="e">
        <f>VLOOKUP($A65,Gardiens!$B$2:$V$700,15,FALSE)</f>
        <v>#N/A</v>
      </c>
      <c r="F65" s="11" t="e">
        <f>VLOOKUP($A65,Gardiens!$B$2:$V$700,17,FALSE)</f>
        <v>#N/A</v>
      </c>
    </row>
    <row r="66" spans="1:6" x14ac:dyDescent="0.25">
      <c r="A66" s="11" t="s">
        <v>989</v>
      </c>
      <c r="B66" s="11" t="e">
        <f>VLOOKUP($A66,Gardiens!$B$2:$V$700,5,FALSE)</f>
        <v>#N/A</v>
      </c>
      <c r="C66" s="11" t="e">
        <f>VLOOKUP($A66,Gardiens!$B$2:$V$700,7,FALSE)</f>
        <v>#N/A</v>
      </c>
      <c r="D66" s="11" t="e">
        <f>VLOOKUP($A66,Gardiens!$B$2:$V$700,14,FALSE)</f>
        <v>#N/A</v>
      </c>
      <c r="E66" s="11" t="e">
        <f>VLOOKUP($A66,Gardiens!$B$2:$V$700,15,FALSE)</f>
        <v>#N/A</v>
      </c>
      <c r="F66" s="11" t="e">
        <f>VLOOKUP($A66,Gardiens!$B$2:$V$700,17,FALSE)</f>
        <v>#N/A</v>
      </c>
    </row>
    <row r="67" spans="1:6" x14ac:dyDescent="0.25">
      <c r="A67" s="11" t="s">
        <v>971</v>
      </c>
      <c r="B67" s="11" t="e">
        <f>VLOOKUP($A67,Gardiens!$B$2:$V$700,5,FALSE)</f>
        <v>#N/A</v>
      </c>
      <c r="C67" s="11" t="e">
        <f>VLOOKUP($A67,Gardiens!$B$2:$V$700,7,FALSE)</f>
        <v>#N/A</v>
      </c>
      <c r="D67" s="11" t="e">
        <f>VLOOKUP($A67,Gardiens!$B$2:$V$700,14,FALSE)</f>
        <v>#N/A</v>
      </c>
      <c r="E67" s="11" t="e">
        <f>VLOOKUP($A67,Gardiens!$B$2:$V$700,15,FALSE)</f>
        <v>#N/A</v>
      </c>
      <c r="F67" s="11" t="e">
        <f>VLOOKUP($A67,Gardiens!$B$2:$V$700,17,FALSE)</f>
        <v>#N/A</v>
      </c>
    </row>
    <row r="68" spans="1:6" x14ac:dyDescent="0.25">
      <c r="A68" s="11" t="s">
        <v>983</v>
      </c>
      <c r="B68" s="11" t="e">
        <f>VLOOKUP($A68,Gardiens!$B$2:$V$700,5,FALSE)</f>
        <v>#N/A</v>
      </c>
      <c r="C68" s="11" t="e">
        <f>VLOOKUP($A68,Gardiens!$B$2:$V$700,7,FALSE)</f>
        <v>#N/A</v>
      </c>
      <c r="D68" s="11" t="e">
        <f>VLOOKUP($A68,Gardiens!$B$2:$V$700,14,FALSE)</f>
        <v>#N/A</v>
      </c>
      <c r="E68" s="11" t="e">
        <f>VLOOKUP($A68,Gardiens!$B$2:$V$700,15,FALSE)</f>
        <v>#N/A</v>
      </c>
      <c r="F68" s="11" t="e">
        <f>VLOOKUP($A68,Gardiens!$B$2:$V$700,17,FALSE)</f>
        <v>#N/A</v>
      </c>
    </row>
    <row r="69" spans="1:6" x14ac:dyDescent="0.25">
      <c r="A69" s="11" t="s">
        <v>984</v>
      </c>
      <c r="B69" s="11" t="e">
        <f>VLOOKUP($A69,Gardiens!$B$2:$V$700,5,FALSE)</f>
        <v>#N/A</v>
      </c>
      <c r="C69" s="11" t="e">
        <f>VLOOKUP($A69,Gardiens!$B$2:$V$700,7,FALSE)</f>
        <v>#N/A</v>
      </c>
      <c r="D69" s="11" t="e">
        <f>VLOOKUP($A69,Gardiens!$B$2:$V$700,14,FALSE)</f>
        <v>#N/A</v>
      </c>
      <c r="E69" s="11" t="e">
        <f>VLOOKUP($A69,Gardiens!$B$2:$V$700,15,FALSE)</f>
        <v>#N/A</v>
      </c>
      <c r="F69" s="11" t="e">
        <f>VLOOKUP($A69,Gardiens!$B$2:$V$700,17,FALSE)</f>
        <v>#N/A</v>
      </c>
    </row>
    <row r="70" spans="1:6" x14ac:dyDescent="0.25">
      <c r="A70" s="11" t="s">
        <v>972</v>
      </c>
      <c r="B70" s="11" t="e">
        <f>VLOOKUP($A70,Gardiens!$B$2:$V$700,5,FALSE)</f>
        <v>#N/A</v>
      </c>
      <c r="C70" s="11" t="e">
        <f>VLOOKUP($A70,Gardiens!$B$2:$V$700,7,FALSE)</f>
        <v>#N/A</v>
      </c>
      <c r="D70" s="11" t="e">
        <f>VLOOKUP($A70,Gardiens!$B$2:$V$700,14,FALSE)</f>
        <v>#N/A</v>
      </c>
      <c r="E70" s="11" t="e">
        <f>VLOOKUP($A70,Gardiens!$B$2:$V$700,15,FALSE)</f>
        <v>#N/A</v>
      </c>
      <c r="F70" s="11" t="e">
        <f>VLOOKUP($A70,Gardiens!$B$2:$V$700,17,FALSE)</f>
        <v>#N/A</v>
      </c>
    </row>
    <row r="71" spans="1:6" x14ac:dyDescent="0.25">
      <c r="A71" s="11" t="s">
        <v>981</v>
      </c>
      <c r="B71" s="11" t="e">
        <f>VLOOKUP($A71,Gardiens!$B$2:$V$700,5,FALSE)</f>
        <v>#N/A</v>
      </c>
      <c r="C71" s="11" t="e">
        <f>VLOOKUP($A71,Gardiens!$B$2:$V$700,7,FALSE)</f>
        <v>#N/A</v>
      </c>
      <c r="D71" s="11" t="e">
        <f>VLOOKUP($A71,Gardiens!$B$2:$V$700,14,FALSE)</f>
        <v>#N/A</v>
      </c>
      <c r="E71" s="11" t="e">
        <f>VLOOKUP($A71,Gardiens!$B$2:$V$700,15,FALSE)</f>
        <v>#N/A</v>
      </c>
      <c r="F71" s="11" t="e">
        <f>VLOOKUP($A71,Gardiens!$B$2:$V$700,17,FALSE)</f>
        <v>#N/A</v>
      </c>
    </row>
    <row r="72" spans="1:6" x14ac:dyDescent="0.25">
      <c r="A72" s="11" t="s">
        <v>938</v>
      </c>
      <c r="B72" s="11" t="e">
        <f>VLOOKUP($A72,Gardiens!$B$2:$V$700,5,FALSE)</f>
        <v>#N/A</v>
      </c>
      <c r="C72" s="11" t="e">
        <f>VLOOKUP($A72,Gardiens!$B$2:$V$700,7,FALSE)</f>
        <v>#N/A</v>
      </c>
      <c r="D72" s="11" t="e">
        <f>VLOOKUP($A72,Gardiens!$B$2:$V$700,14,FALSE)</f>
        <v>#N/A</v>
      </c>
      <c r="E72" s="11" t="e">
        <f>VLOOKUP($A72,Gardiens!$B$2:$V$700,15,FALSE)</f>
        <v>#N/A</v>
      </c>
      <c r="F72" s="11" t="e">
        <f>VLOOKUP($A72,Gardiens!$B$2:$V$700,17,FALSE)</f>
        <v>#N/A</v>
      </c>
    </row>
    <row r="73" spans="1:6" x14ac:dyDescent="0.25">
      <c r="A73" s="11" t="s">
        <v>991</v>
      </c>
      <c r="B73" s="11" t="e">
        <f>VLOOKUP($A73,Gardiens!$B$2:$V$700,5,FALSE)</f>
        <v>#N/A</v>
      </c>
      <c r="C73" s="11" t="e">
        <f>VLOOKUP($A73,Gardiens!$B$2:$V$700,7,FALSE)</f>
        <v>#N/A</v>
      </c>
      <c r="D73" s="11" t="e">
        <f>VLOOKUP($A73,Gardiens!$B$2:$V$700,14,FALSE)</f>
        <v>#N/A</v>
      </c>
      <c r="E73" s="11" t="e">
        <f>VLOOKUP($A73,Gardiens!$B$2:$V$700,15,FALSE)</f>
        <v>#N/A</v>
      </c>
      <c r="F73" s="11" t="e">
        <f>VLOOKUP($A73,Gardiens!$B$2:$V$700,17,FALSE)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7</vt:i4>
      </vt:variant>
    </vt:vector>
  </HeadingPairs>
  <TitlesOfParts>
    <vt:vector size="20" baseType="lpstr">
      <vt:lpstr>Commandite 2021-2022</vt:lpstr>
      <vt:lpstr>Risk-Reward 2021-2022</vt:lpstr>
      <vt:lpstr>Club</vt:lpstr>
      <vt:lpstr>Gardien</vt:lpstr>
      <vt:lpstr>Défenseur</vt:lpstr>
      <vt:lpstr>Attaquant</vt:lpstr>
      <vt:lpstr>Bet99</vt:lpstr>
      <vt:lpstr>Stats Commandite</vt:lpstr>
      <vt:lpstr>Stats Gardien</vt:lpstr>
      <vt:lpstr>Points</vt:lpstr>
      <vt:lpstr>HitBlock</vt:lpstr>
      <vt:lpstr>Time On Ice</vt:lpstr>
      <vt:lpstr>Gardiens</vt:lpstr>
      <vt:lpstr>Attaquant!Zone_d_impression</vt:lpstr>
      <vt:lpstr>'Bet99'!Zone_d_impression</vt:lpstr>
      <vt:lpstr>Club!Zone_d_impression</vt:lpstr>
      <vt:lpstr>'Commandite 2021-2022'!Zone_d_impression</vt:lpstr>
      <vt:lpstr>Défenseur!Zone_d_impression</vt:lpstr>
      <vt:lpstr>Gardien!Zone_d_impression</vt:lpstr>
      <vt:lpstr>'Risk-Reward 2021-2022'!Zone_d_impression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Jacques</dc:creator>
  <cp:lastModifiedBy>Le Da</cp:lastModifiedBy>
  <dcterms:created xsi:type="dcterms:W3CDTF">2016-03-17T20:55:52Z</dcterms:created>
  <dcterms:modified xsi:type="dcterms:W3CDTF">2022-12-26T14:00:08Z</dcterms:modified>
</cp:coreProperties>
</file>